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13425" yWindow="65521" windowWidth="13245" windowHeight="10275" tabRatio="816" activeTab="0"/>
  </bookViews>
  <sheets>
    <sheet name="Taulukkoluettelo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</sheets>
  <externalReferences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<sst xmlns="http://schemas.openxmlformats.org/spreadsheetml/2006/main" count="563" uniqueCount="275">
  <si>
    <t>..</t>
  </si>
  <si>
    <t xml:space="preserve"> </t>
  </si>
  <si>
    <t>–</t>
  </si>
  <si>
    <t>Miehet</t>
  </si>
  <si>
    <t>Naiset</t>
  </si>
  <si>
    <t>Pojat</t>
  </si>
  <si>
    <t>Tytöt</t>
  </si>
  <si>
    <t xml:space="preserve">Pojat 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</si>
  <si>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1.1.2008 voimaantullut uusi eläke- ja vammaisetuuslainsäädäntö muutti vammaisetuuskäsitettä. Eläkkeensaajan hoitotuesta tuli vammaisetuus. </t>
    </r>
  </si>
  <si>
    <t>Lähde: Kela.</t>
  </si>
  <si>
    <t>Päihdehuollon palveluasumisen ja laitospalvelun asiakkaat (oma toiminta ja ostopalvelut)</t>
  </si>
  <si>
    <t xml:space="preserve">Asiakkaat </t>
  </si>
  <si>
    <t>yhteensä</t>
  </si>
  <si>
    <t>Tuensaaja</t>
  </si>
  <si>
    <t>henkilöitä</t>
  </si>
  <si>
    <t>Yksin</t>
  </si>
  <si>
    <t>Vuokra-</t>
  </si>
  <si>
    <t>Valtion lainoit-</t>
  </si>
  <si>
    <t>asuvat</t>
  </si>
  <si>
    <t>asunnot</t>
  </si>
  <si>
    <t>tamat vuokra-</t>
  </si>
  <si>
    <t>Tuensaajat sukupuolen mukaan</t>
  </si>
  <si>
    <t>Lähde: Eläketurvakeskus ja Kansaneläkelaitos.</t>
  </si>
  <si>
    <t>Koko maa</t>
  </si>
  <si>
    <t>Yhteensä</t>
  </si>
  <si>
    <t>Saajat</t>
  </si>
  <si>
    <t>Helsinki</t>
  </si>
  <si>
    <t>Lähde: Kela</t>
  </si>
  <si>
    <t>Lapsia</t>
  </si>
  <si>
    <t>Lapsilisän saajat</t>
  </si>
  <si>
    <t xml:space="preserve"> Miehet</t>
  </si>
  <si>
    <t>Lasten lkm perheessä</t>
  </si>
  <si>
    <t>Yksinhuoltaja</t>
  </si>
  <si>
    <t>Kaksihuoltajaa</t>
  </si>
  <si>
    <t>Vuosi</t>
  </si>
  <si>
    <t/>
  </si>
  <si>
    <t>Ikääntyneiden tavallisen palveluasuminen</t>
  </si>
  <si>
    <t>Ikääntyneiden tehostettu palveluasuminen</t>
  </si>
  <si>
    <t xml:space="preserve">Lähde: Sosiaalivirasto ja vuodesta 2007 lähtien Kela. </t>
  </si>
  <si>
    <t>16-19 v</t>
  </si>
  <si>
    <t>20-24 v</t>
  </si>
  <si>
    <t>25-29 v</t>
  </si>
  <si>
    <t>30-34 v</t>
  </si>
  <si>
    <t>35-39 v</t>
  </si>
  <si>
    <t xml:space="preserve">
Saajat</t>
  </si>
  <si>
    <t xml:space="preserve">
Korvatut
päivät</t>
  </si>
  <si>
    <t xml:space="preserve">
Euroa/
päivä</t>
  </si>
  <si>
    <t>Isä</t>
  </si>
  <si>
    <t>Äiti</t>
  </si>
  <si>
    <t>Lähde: Kela, Kelasto-tietokanta</t>
  </si>
  <si>
    <t>40– v</t>
  </si>
  <si>
    <t>%</t>
  </si>
  <si>
    <t>Lähde: Kela, Kelasto-raportit.</t>
  </si>
  <si>
    <t xml:space="preserve">Yhteensä </t>
  </si>
  <si>
    <t xml:space="preserve">Tytöt          </t>
  </si>
  <si>
    <t xml:space="preserve">Pojat          </t>
  </si>
  <si>
    <t>Lukumäärä</t>
  </si>
  <si>
    <t xml:space="preserve">%   </t>
  </si>
  <si>
    <t xml:space="preserve"> Kaikki </t>
  </si>
  <si>
    <t xml:space="preserve">  Uudet asiakkaat</t>
  </si>
  <si>
    <t xml:space="preserve">   Avohuolto</t>
  </si>
  <si>
    <t xml:space="preserve"> Avohuollon</t>
  </si>
  <si>
    <t xml:space="preserve">   Huostassa </t>
  </si>
  <si>
    <t xml:space="preserve">     Uudet</t>
  </si>
  <si>
    <t xml:space="preserve"> yhteensä</t>
  </si>
  <si>
    <t xml:space="preserve">  Pojat</t>
  </si>
  <si>
    <t xml:space="preserve">  Pojat %</t>
  </si>
  <si>
    <t xml:space="preserve">  yhteensä</t>
  </si>
  <si>
    <t xml:space="preserve">    yhteensä </t>
  </si>
  <si>
    <t xml:space="preserve"> uudet</t>
  </si>
  <si>
    <t xml:space="preserve">     huostaan-</t>
  </si>
  <si>
    <t>Lastensuojelulain perusteella asiakkaina olleet lapset ja nuoret sukupuolen</t>
  </si>
  <si>
    <t xml:space="preserve">Pojat   </t>
  </si>
  <si>
    <t xml:space="preserve">Tytöt   </t>
  </si>
  <si>
    <t xml:space="preserve">Sama lapsi/nuori on voinut vuoden aikana olla sekä avohuollossa että huostaanotettuna, mutta vuoden kokonaislukuihin sama </t>
  </si>
  <si>
    <t>lapsi/nuori sisältyy vain kerran.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</si>
  <si>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Sisältää huostaanotetut ja kiireellisesti sijoitetut/huostaanotetut voimassaolevien päätösten mukaan.</t>
    </r>
  </si>
  <si>
    <r>
      <t>Huostassa olleet</t>
    </r>
    <r>
      <rPr>
        <b/>
        <vertAlign val="superscript"/>
        <sz val="10"/>
        <rFont val="Arial"/>
        <family val="2"/>
      </rPr>
      <t>1</t>
    </r>
  </si>
  <si>
    <t>Avohuolto</t>
  </si>
  <si>
    <r>
      <t>2</t>
    </r>
    <r>
      <rPr>
        <b/>
        <sz val="9"/>
        <rFont val="Arial"/>
        <family val="2"/>
      </rPr>
      <t xml:space="preserve"> 1 929</t>
    </r>
  </si>
  <si>
    <t>Kasvatus- ja perheneuvonnan asiakkaina olleet lapset ja nuoret sukupuolen</t>
  </si>
  <si>
    <t>Ikä</t>
  </si>
  <si>
    <t xml:space="preserve">niistä </t>
  </si>
  <si>
    <t>poikia</t>
  </si>
  <si>
    <t xml:space="preserve"> %</t>
  </si>
  <si>
    <t xml:space="preserve">        %</t>
  </si>
  <si>
    <t xml:space="preserve">     %</t>
  </si>
  <si>
    <t xml:space="preserve">Helsinki  </t>
  </si>
  <si>
    <t>Äiti/Isä: Yhteensä</t>
  </si>
  <si>
    <t xml:space="preserve">Vanhainkodeissa tai pitkäaikaisessa laitoshoidossa terveyskeskuksissa olevat 75 vuotta täyttäneet </t>
  </si>
  <si>
    <t>Taulukkoluettelo</t>
  </si>
  <si>
    <t>Sosiaalinen hyvinvointi</t>
  </si>
  <si>
    <t>Maksetut etuudet 
euroa</t>
  </si>
  <si>
    <t>16– v.</t>
  </si>
  <si>
    <t>0–6 v.</t>
  </si>
  <si>
    <t xml:space="preserve"> 7–15 v.</t>
  </si>
  <si>
    <t>Lähde: Sosiaali- ja terveysvirasto.</t>
  </si>
  <si>
    <t>jäsenet lasketaan omaksi kotitaloudeksi.</t>
  </si>
  <si>
    <t>Kaikki omaa eläkettä saavat</t>
  </si>
  <si>
    <t>heistä:</t>
  </si>
  <si>
    <t>Työeläkkeen saajat</t>
  </si>
  <si>
    <r>
      <t xml:space="preserve">Kelan eläkkeensaajat </t>
    </r>
    <r>
      <rPr>
        <vertAlign val="superscript"/>
        <sz val="10"/>
        <rFont val="Arial"/>
        <family val="2"/>
      </rPr>
      <t xml:space="preserve">1 </t>
    </r>
  </si>
  <si>
    <t>Vanhuuseläke</t>
  </si>
  <si>
    <t>Työkyvyttömyyseläke</t>
  </si>
  <si>
    <t xml:space="preserve">Työttömyyseläke </t>
  </si>
  <si>
    <t>Osa-aikaeläke</t>
  </si>
  <si>
    <t>Omaa eläkettä saavien väestöosuuksia, %</t>
  </si>
  <si>
    <t xml:space="preserve">Kaikki yli 16-vuotiaat </t>
  </si>
  <si>
    <t xml:space="preserve">   55–64-vuotiaat, sis. osa-aikaeläkkeet</t>
  </si>
  <si>
    <t xml:space="preserve">   55–64-vuotiaat, ilman osa-aikaeläkkeitä </t>
  </si>
  <si>
    <t>Vanhuuseläkkeen saajat, yli 16-vuotiaista</t>
  </si>
  <si>
    <t>Työkyvyttömyyseläkkeensaajat, 16–64-vuotiaista</t>
  </si>
  <si>
    <t>Muut Kelan eläke-etuudet</t>
  </si>
  <si>
    <t>Lapsikorotukset</t>
  </si>
  <si>
    <t>Rintamalisät</t>
  </si>
  <si>
    <t>Perhe-eläkkeensaajat</t>
  </si>
  <si>
    <t xml:space="preserve">Lesket </t>
  </si>
  <si>
    <t>Lapset</t>
  </si>
  <si>
    <r>
      <t>1</t>
    </r>
    <r>
      <rPr>
        <sz val="10"/>
        <rFont val="Arial"/>
        <family val="2"/>
      </rPr>
      <t xml:space="preserve"> 1.1.2001 kansaneläkkeen pohjaosan (leikatun kansaneläkkeen) ja puolisolisän maksaminen lakkasi. </t>
    </r>
  </si>
  <si>
    <t xml:space="preserve">Kunnallinen päiväkotihoito </t>
  </si>
  <si>
    <t>Kunnallisia päiväkoteja yhteensä</t>
  </si>
  <si>
    <t xml:space="preserve">Lapsia hoidossa yhteensä 31.12 </t>
  </si>
  <si>
    <t>Alle 3-vuotiaita</t>
  </si>
  <si>
    <t>3–6-vuotiaita</t>
  </si>
  <si>
    <t>7- vuotiaita</t>
  </si>
  <si>
    <t xml:space="preserve">% vastaavanikäisestä väestöstä </t>
  </si>
  <si>
    <t>0–2-vuotiaista</t>
  </si>
  <si>
    <t>3–6-vuotiaista</t>
  </si>
  <si>
    <t xml:space="preserve">7-vuotiaista </t>
  </si>
  <si>
    <t>Läsnäolopäiviä</t>
  </si>
  <si>
    <t>Kunnallinen perhepäivähoito</t>
  </si>
  <si>
    <t>Perhepäivähoitajia</t>
  </si>
  <si>
    <t xml:space="preserve">Lapsia hoidossa yhteensä 31.12. </t>
  </si>
  <si>
    <t>7-vuotiaita</t>
  </si>
  <si>
    <t>% vastaavanikäisestä väestöstä</t>
  </si>
  <si>
    <t>7-vuotiaista</t>
  </si>
  <si>
    <t>Ostosopimuspäivähoito</t>
  </si>
  <si>
    <t>Ostosopimuspäiväkoteja</t>
  </si>
  <si>
    <t>Hoidossa olevat helsinkiläislapset</t>
  </si>
  <si>
    <t xml:space="preserve">% osuutena 1-6-vuotiaista </t>
  </si>
  <si>
    <r>
      <t>Yksityinen päivähoito</t>
    </r>
    <r>
      <rPr>
        <b/>
        <vertAlign val="superscript"/>
        <sz val="10"/>
        <rFont val="Arial"/>
        <family val="2"/>
      </rPr>
      <t>1</t>
    </r>
  </si>
  <si>
    <t>Yksityisiä päiväkoteja yhteensä</t>
  </si>
  <si>
    <t xml:space="preserve">Päiväkotipaikat yhteensä </t>
  </si>
  <si>
    <t>Yksityinen valvottu perhepäivähoito</t>
  </si>
  <si>
    <t xml:space="preserve">Yksityisiä perhepäivähoitajia </t>
  </si>
  <si>
    <t>Perhepäivä hoidossa olevia lapsia</t>
  </si>
  <si>
    <t>% osuutena 1–6-vuotiaista</t>
  </si>
  <si>
    <t>Kotihoidon tuen piirissä olevat lapset 31.12</t>
  </si>
  <si>
    <t xml:space="preserve">% 0–6-vuotiaista </t>
  </si>
  <si>
    <t xml:space="preserve">Kotihoidon tukea saaneita perheitä 31.12. yhteensä </t>
  </si>
  <si>
    <t>näistä Helsinki-lisää saaneita</t>
  </si>
  <si>
    <t>Osittaista tukea saaneita</t>
  </si>
  <si>
    <t>Yksityisen hoidon tuen piirissä olevat lapset 31.12</t>
  </si>
  <si>
    <t xml:space="preserve">Yksityisen hoidon tukea saaneita perheitä 31.12., yhteensä </t>
  </si>
  <si>
    <t xml:space="preserve">näistä Helsinki-lisää saaneita </t>
  </si>
  <si>
    <r>
      <t xml:space="preserve">Perheneuvolassa tutkitut/hoidetut lapset ja nuoret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</si>
  <si>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0–6-vuotiaita</t>
  </si>
  <si>
    <t>7–15-vuotiaita</t>
  </si>
  <si>
    <t>yli 16-vuotiaita</t>
  </si>
  <si>
    <t xml:space="preserve">näistä poikia </t>
  </si>
  <si>
    <t xml:space="preserve">näistä tyttöjä </t>
  </si>
  <si>
    <t xml:space="preserve">0–6-vuotiaista </t>
  </si>
  <si>
    <t>7–15-vuotiaista</t>
  </si>
  <si>
    <t>16–17-vuotiaista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</si>
  <si>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Sisältää vuoteen 2008 asti myös 18 vuotta täyttäneitä nuoria. Vuodesta 2009 lähtien vauvaperhetoiminnan asiakkkaaksi on tilastoitu aikuinen. 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</si>
  <si>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Sisältää vauvaperhetoiminnan sekä Keskisen perheneuvolan asiakkaat. </t>
    </r>
  </si>
  <si>
    <r>
      <t>Kaikki vammaisetuudensaajat</t>
    </r>
    <r>
      <rPr>
        <b/>
        <vertAlign val="superscript"/>
        <sz val="10"/>
        <rFont val="Arial"/>
        <family val="2"/>
      </rPr>
      <t>1</t>
    </r>
  </si>
  <si>
    <r>
      <t>Lapsen vammaistuen saajat yhteensä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</si>
  <si>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t>Tuki, euro/kk</t>
  </si>
  <si>
    <r>
      <t>Aikuisen vammaistuen saajat yhteensä</t>
    </r>
    <r>
      <rPr>
        <b/>
        <vertAlign val="superscript"/>
        <sz val="10"/>
        <rFont val="Arial"/>
        <family val="2"/>
      </rPr>
      <t xml:space="preserve">2 </t>
    </r>
  </si>
  <si>
    <r>
      <t>Eläkkeensaajan hoitotuen saajat yhteensä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</si>
  <si>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t xml:space="preserve">Tuki, euro/kk </t>
  </si>
  <si>
    <t>Ruokavaliokorvaus</t>
  </si>
  <si>
    <t>Perhetyypin mukaan</t>
  </si>
  <si>
    <t>Yksinäisiä</t>
  </si>
  <si>
    <t>naisia</t>
  </si>
  <si>
    <t>Yksinhuoltajia</t>
  </si>
  <si>
    <t>Avo- ja aviopareja</t>
  </si>
  <si>
    <t>Näistä,  %</t>
  </si>
  <si>
    <t>Espoo</t>
  </si>
  <si>
    <t xml:space="preserve">Vantaa </t>
  </si>
  <si>
    <t xml:space="preserve">Kauniainen </t>
  </si>
  <si>
    <t>Tampere</t>
  </si>
  <si>
    <t>Turku</t>
  </si>
  <si>
    <t xml:space="preserve">Oulu </t>
  </si>
  <si>
    <r>
      <t xml:space="preserve"> </t>
    </r>
    <r>
      <rPr>
        <sz val="10"/>
        <rFont val="Arial"/>
        <family val="2"/>
      </rPr>
      <t xml:space="preserve">  olleet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</si>
  <si>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Summa on pienempi kuin etuuksien summa, sillä sama henkilö voi saada samanaikaisesti useaa etuutta. </t>
    </r>
  </si>
  <si>
    <t>Lisäksi vammaisetuuksien nimet muuttuivat. Myös vuodet ennen 2008:a on esitetty uuden käsitteen mukaisina.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</si>
  <si>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Vuodesta 2012 lähtien uudet ls-asiakkaat on sama luku kuin uudet avohuollon asiakkaat. Vuodesta 2012 lähtien uudet asiakkaat</t>
    </r>
  </si>
  <si>
    <t xml:space="preserve"> ja uudet avohuollon asiakkaat = ls-asiakkaat, joilla ei ennen tilastovuotta ole ollut voimassaolevaa lastensuojelun asiakkuutta. 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</si>
  <si>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Sisältää kiireellisesti sijoitetut (huostaanotetut)  ja huostaanotetut voimassaolevien päätösten mukaan.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</si>
  <si>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Uudet huostaanotetut = ls-asiakkaat, joilla ei ennen tilastovuotta ole ollut voimassaolevaa huostaanoton tai kiireellisen  </t>
    </r>
  </si>
  <si>
    <t>huostaanoton/sijoituksen päätöstä, mutta on voinut olla  muu aiempi lastensuojelun asiakkuus.</t>
  </si>
  <si>
    <r>
      <t xml:space="preserve"> asiakkaat</t>
    </r>
    <r>
      <rPr>
        <vertAlign val="superscript"/>
        <sz val="10"/>
        <rFont val="Arial"/>
        <family val="2"/>
      </rPr>
      <t>1</t>
    </r>
  </si>
  <si>
    <r>
      <t xml:space="preserve">     otetut</t>
    </r>
    <r>
      <rPr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</si>
  <si>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>1</t>
    </r>
    <r>
      <rPr>
        <sz val="10"/>
        <color indexed="8"/>
        <rFont val="Arial"/>
        <family val="2"/>
      </rPr>
      <t xml:space="preserve"> Sisältää ostosopimuspäiväkodit</t>
    </r>
  </si>
  <si>
    <t>Lähde: Varhaiskasvatusvirasto.</t>
  </si>
  <si>
    <r>
      <t xml:space="preserve">   yhteensä</t>
    </r>
    <r>
      <rPr>
        <vertAlign val="superscript"/>
        <sz val="10"/>
        <rFont val="Arial"/>
        <family val="2"/>
      </rPr>
      <t>2</t>
    </r>
  </si>
  <si>
    <t>Kotona asuvat , % vastaavanikäisestä väestöstä</t>
  </si>
  <si>
    <t>75 vuotta täyttäneet</t>
  </si>
  <si>
    <t>75–84-vuotiaat</t>
  </si>
  <si>
    <t>85 vuotta täyttäneet</t>
  </si>
  <si>
    <t>naiset</t>
  </si>
  <si>
    <t>miehet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</si>
  <si>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</si>
  <si>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</si>
  <si>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</si>
  <si>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</si>
  <si>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</si>
  <si>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</si>
  <si>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</si>
  <si>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</si>
  <si>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</si>
  <si>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</si>
  <si>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</si>
  <si>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</si>
  <si>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</si>
  <si>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</si>
  <si>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</si>
  <si>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</si>
  <si>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Keskim. oma eläke 31.12., euro/kk (pl. osa-aikaeläke)</t>
  </si>
  <si>
    <t xml:space="preserve">sukupuolen mukaan Helsingissä ja koko maassa </t>
  </si>
  <si>
    <t>Lastensuojelulain perusteella asiakkaina olleet lapset ja nuoret Helsingissä 1991–2014</t>
  </si>
  <si>
    <t>mukaan 2000–2014</t>
  </si>
  <si>
    <t>ja iän mukaan Helsingissä 2005–2014</t>
  </si>
  <si>
    <t>Kotona asuvat 75 vuotta täyttäneet, % vastaavanikäisestä väestöstä Helsingissä ja koko maassa 1997–2014</t>
  </si>
  <si>
    <t xml:space="preserve">Lähde: THL,  Tilasto- ja indikaattoripankki SOTKAnet </t>
  </si>
  <si>
    <t>31.12., % vastaavanikäisestä väestöstä Helsingissä ja koko maassa 2000–2014</t>
  </si>
  <si>
    <t>Lastensuojelulain perusteella asiakkaina olleet lapset ja nuoret sukupuolen mukaan Helsingissä 2000–2014</t>
  </si>
  <si>
    <t>Päivähoidossa olevat lapset  Helsingissä 31.12.1995–2014</t>
  </si>
  <si>
    <t>Päivähoidossa olevat lapset Helsingissä 31.12.1995–2014</t>
  </si>
  <si>
    <t>Kodin ulkopuolelle sijoitetut 0-17-vuotiaat, % vastaavanikäisestä väestöstä Helsingissä ja koko maassa 1991-2014</t>
  </si>
  <si>
    <r>
      <t>Ikääntyneiden tavallisen ja tehostetun palveluasumisen asiakkaat 31.12.2000–2014,</t>
    </r>
    <r>
      <rPr>
        <b/>
        <sz val="12"/>
        <rFont val="Calibri"/>
        <family val="2"/>
      </rPr>
      <t xml:space="preserve"> </t>
    </r>
    <r>
      <rPr>
        <b/>
        <sz val="12"/>
        <rFont val="Calibri"/>
        <family val="2"/>
      </rPr>
      <t>% vastaavanikäisestä väestöstä su</t>
    </r>
    <r>
      <rPr>
        <b/>
        <sz val="12"/>
        <color indexed="8"/>
        <rFont val="Calibri"/>
        <family val="2"/>
      </rPr>
      <t xml:space="preserve">kupuolen mukaan Helsingissä ja koko maassa </t>
    </r>
  </si>
  <si>
    <r>
      <rPr>
        <b/>
        <sz val="12"/>
        <color indexed="8"/>
        <rFont val="Calibri"/>
        <family val="2"/>
      </rPr>
      <t xml:space="preserve">65 </t>
    </r>
    <r>
      <rPr>
        <b/>
        <sz val="11"/>
        <color indexed="8"/>
        <rFont val="Calibri"/>
        <family val="2"/>
      </rPr>
      <t>vuotta täyttäneet asiakkaat 31.12., % vastaavanikäisestä väestöstä</t>
    </r>
  </si>
  <si>
    <r>
      <rPr>
        <b/>
        <sz val="12"/>
        <color indexed="8"/>
        <rFont val="Calibri"/>
        <family val="2"/>
      </rPr>
      <t>75</t>
    </r>
    <r>
      <rPr>
        <b/>
        <sz val="11"/>
        <color indexed="8"/>
        <rFont val="Calibri"/>
        <family val="2"/>
      </rPr>
      <t xml:space="preserve"> vuotta täyttäneet asiakkaat 31.12., % vastaavanikäisestä väestöstä</t>
    </r>
  </si>
  <si>
    <r>
      <rPr>
        <b/>
        <sz val="12"/>
        <color indexed="8"/>
        <rFont val="Calibri"/>
        <family val="2"/>
      </rPr>
      <t>85</t>
    </r>
    <r>
      <rPr>
        <b/>
        <sz val="11"/>
        <color indexed="8"/>
        <rFont val="Calibri"/>
        <family val="2"/>
      </rPr>
      <t xml:space="preserve"> vuotta täyttäneet asiakkaat 31.12., % vastaavanikäisestä väestöstä</t>
    </r>
  </si>
  <si>
    <t>Lähde: THL,  Tilasto- ja indikaattoripankki SOTKAnet</t>
  </si>
  <si>
    <t xml:space="preserve">Ikääntyneiden tavallisen ja tehostetun palveluasumisen asiakkaat 31.12.2000–2014, % vastaavanikäisestä väestöstä </t>
  </si>
  <si>
    <t>%:a vastaavan ikäisestä väestöstä</t>
  </si>
  <si>
    <t>Lapsilisä saajia sukupuolen mukaan Helsingissä 2011–2015</t>
  </si>
  <si>
    <t>2015*</t>
  </si>
  <si>
    <t>*Ennakkotieto</t>
  </si>
  <si>
    <t>Vammaisetuudet Helsingissä 2008–2015</t>
  </si>
  <si>
    <t>Elatustuen saajat sukupuolen mukaan 31.12.2009-2015 Helsingissä ja koko maassa</t>
  </si>
  <si>
    <t>Vanhempainpäivärahojen saajat ja maksetut päivärahat Helsingissä 2006-2015</t>
  </si>
  <si>
    <t>Vanhempainpäivärahojen saajat ja maksetut päivärahat Helsingissä 2006–2015</t>
  </si>
  <si>
    <t>Lapsilisän saajia sukupuolen mukaan Helsingissä 2011–2015</t>
  </si>
  <si>
    <t>Perhetyyppi</t>
  </si>
  <si>
    <t>Toimeen-</t>
  </si>
  <si>
    <t>tulotukea</t>
  </si>
  <si>
    <t xml:space="preserve">saaneet </t>
  </si>
  <si>
    <t xml:space="preserve">ilman </t>
  </si>
  <si>
    <t xml:space="preserve">lapsia </t>
  </si>
  <si>
    <t>miehiä</t>
  </si>
  <si>
    <t>huollet-</t>
  </si>
  <si>
    <t>tavana</t>
  </si>
  <si>
    <t>saaneet</t>
  </si>
  <si>
    <t>%:a koko</t>
  </si>
  <si>
    <t xml:space="preserve"> väestöstä </t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</si>
  <si>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Yksinäinen henkilö tai perhe, jolloin saman perheen jäsenet lasketaan yhdeksi kotitaloudeksi. Yli 18 vuotiaat perheen-</t>
    </r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</si>
  <si>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Toimeentulotuesta osallisiksi tulleita, perheenjäsenet mukaanlukien.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</si>
  <si>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kotitaloudet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</si>
  <si>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henkilöt</t>
    </r>
  </si>
  <si>
    <t>Eläkkeensaajan asumistuen saajat 31.12.2000–2015</t>
  </si>
  <si>
    <t>Eläkkeensaajan asumistuen saajat 2000–2015</t>
  </si>
  <si>
    <t>Lastenhoidon tukea saaneet lapset ja perheet  Helsingissä 1995–2015</t>
  </si>
  <si>
    <t>Lastenhoidon tukea saaneet lapset ja perheet Helsingissä 1995–2015</t>
  </si>
  <si>
    <r>
      <t>2015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</si>
  <si>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1"/>
        <rFont val="Calibri"/>
        <family val="2"/>
      </rPr>
      <t>Sosiaalihuololain voimaantulo 1.4.2014 on vähentänyt lastensuojelun asiakkaita.</t>
    </r>
  </si>
  <si>
    <t>Lastensuojelun avohuollon asiakkaat sukupuolen mukaan Helsingissä 1990–2015</t>
  </si>
  <si>
    <t>Perheneuvola  Helsingissä 1995–2015</t>
  </si>
  <si>
    <t>Toimeentulotuki Helsingissä 1995–2015</t>
  </si>
  <si>
    <t>sukupuolen mukaan Helsingissä 2000–2015</t>
  </si>
  <si>
    <t>Eläkkeensaajat Helsingissä 31.12.2009–2015</t>
  </si>
  <si>
    <t>Taulukkoa muutettu 1.8.2016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</si>
</sst>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0"/>
    <numFmt numFmtId="167" formatCode="0.000"/>
    <numFmt numFmtId="168" formatCode="##,##0"/>
    <numFmt numFmtId="169" formatCode="#,##0_ ;\-#,##0\ "/>
    <numFmt numFmtId="170" formatCode="0.00000"/>
    <numFmt numFmtId="171" formatCode="##,##0.00"/>
    <numFmt numFmtId="172" formatCode="##,##0.0"/>
    <numFmt numFmtId="173" formatCode="0.0000000"/>
    <numFmt numFmtId="174" formatCode="0.000000"/>
    <numFmt numFmtId="175" formatCode="#,##0.000"/>
    <numFmt numFmtId="176" formatCode="_-* #,##0.00\ _m_k_-;\-* #,##0.00\ _m_k_-;_-* &quot;-&quot;??\ _m_k_-;_-@_-"/>
    <numFmt numFmtId="177" formatCode="&quot;Kyllä&quot;;&quot;Kyllä&quot;;&quot;Ei&quot;"/>
    <numFmt numFmtId="178" formatCode="&quot;Tosi&quot;;&quot;Tosi&quot;;&quot;Epätosi&quot;"/>
    <numFmt numFmtId="179" formatCode="&quot;Käytössä&quot;;&quot;Käytössä&quot;;&quot;Ei käytössä&quot;"/>
    <numFmt numFmtId="180" formatCode="[$€-2]\ #\ ##,000_);[Red]\([$€-2]\ #\ ##,000\)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8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sz val="10"/>
      <color indexed="17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0"/>
      <color rgb="FF00B050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0" fillId="26" borderId="1" applyNumberFormat="0" applyFont="0" applyAlignment="0" applyProtection="0"/>
    <xf numFmtId="0" fontId="63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29" borderId="2" applyNumberFormat="0" applyAlignment="0" applyProtection="0"/>
    <xf numFmtId="0" fontId="67" fillId="0" borderId="3" applyNumberFormat="0" applyFill="0" applyAlignment="0" applyProtection="0"/>
    <xf numFmtId="0" fontId="6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16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31" borderId="2" applyNumberFormat="0" applyAlignment="0" applyProtection="0"/>
    <xf numFmtId="0" fontId="76" fillId="32" borderId="8" applyNumberFormat="0" applyAlignment="0" applyProtection="0"/>
    <xf numFmtId="0" fontId="7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</cellStyleXfs>
  <cellXfs count="545">
    <xf numFmtId="0" fontId="0" fillId="0" borderId="0" xfId="0" applyFont="1" applyAlignment="1">
      <alignment/>
    </xf>
    <xf numFmtId="3" fontId="3" fillId="0" borderId="0" xfId="50" applyNumberFormat="1" applyFont="1">
      <alignment/>
      <protection/>
    </xf>
    <xf numFmtId="3" fontId="2" fillId="0" borderId="0" xfId="50" applyNumberFormat="1" applyFont="1" applyAlignment="1">
      <alignment horizontal="right"/>
      <protection/>
    </xf>
    <xf numFmtId="0" fontId="3" fillId="0" borderId="0" xfId="50" applyFont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 quotePrefix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78" fillId="0" borderId="0" xfId="0" applyFont="1" applyAlignment="1">
      <alignment/>
    </xf>
    <xf numFmtId="0" fontId="6" fillId="0" borderId="0" xfId="0" applyFont="1" applyAlignment="1">
      <alignment horizontal="left" indent="1"/>
    </xf>
    <xf numFmtId="3" fontId="6" fillId="0" borderId="0" xfId="0" applyNumberFormat="1" applyFont="1" applyFill="1" applyAlignment="1">
      <alignment/>
    </xf>
    <xf numFmtId="0" fontId="79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/>
    </xf>
    <xf numFmtId="165" fontId="6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1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0" applyFont="1" applyAlignment="1">
      <alignment/>
    </xf>
    <xf numFmtId="0" fontId="80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168" fontId="81" fillId="0" borderId="0" xfId="0" applyNumberFormat="1" applyFont="1" applyAlignment="1">
      <alignment horizontal="right"/>
    </xf>
    <xf numFmtId="0" fontId="2" fillId="0" borderId="0" xfId="51" applyFont="1">
      <alignment/>
      <protection/>
    </xf>
    <xf numFmtId="0" fontId="80" fillId="0" borderId="0" xfId="51" applyFont="1">
      <alignment/>
      <protection/>
    </xf>
    <xf numFmtId="0" fontId="0" fillId="0" borderId="0" xfId="52">
      <alignment/>
      <protection/>
    </xf>
    <xf numFmtId="0" fontId="3" fillId="0" borderId="0" xfId="51" applyFont="1">
      <alignment/>
      <protection/>
    </xf>
    <xf numFmtId="0" fontId="12" fillId="0" borderId="0" xfId="52" applyFont="1">
      <alignment/>
      <protection/>
    </xf>
    <xf numFmtId="0" fontId="2" fillId="0" borderId="0" xfId="51" applyFont="1" applyBorder="1">
      <alignment/>
      <protection/>
    </xf>
    <xf numFmtId="0" fontId="3" fillId="0" borderId="0" xfId="51" applyFont="1" applyBorder="1">
      <alignment/>
      <protection/>
    </xf>
    <xf numFmtId="0" fontId="74" fillId="0" borderId="0" xfId="52" applyFont="1">
      <alignment/>
      <protection/>
    </xf>
    <xf numFmtId="0" fontId="3" fillId="0" borderId="0" xfId="51" applyFont="1" applyBorder="1" applyAlignment="1">
      <alignment horizontal="right"/>
      <protection/>
    </xf>
    <xf numFmtId="3" fontId="3" fillId="0" borderId="0" xfId="51" applyNumberFormat="1" applyFont="1" applyBorder="1">
      <alignment/>
      <protection/>
    </xf>
    <xf numFmtId="3" fontId="82" fillId="0" borderId="0" xfId="51" applyNumberFormat="1" applyFont="1">
      <alignment/>
      <protection/>
    </xf>
    <xf numFmtId="3" fontId="3" fillId="0" borderId="0" xfId="51" applyNumberFormat="1" applyFont="1">
      <alignment/>
      <protection/>
    </xf>
    <xf numFmtId="3" fontId="13" fillId="0" borderId="0" xfId="52" applyNumberFormat="1" applyFont="1">
      <alignment/>
      <protection/>
    </xf>
    <xf numFmtId="0" fontId="14" fillId="0" borderId="0" xfId="52" applyFont="1">
      <alignment/>
      <protection/>
    </xf>
    <xf numFmtId="0" fontId="81" fillId="0" borderId="0" xfId="51" applyFont="1">
      <alignment/>
      <protection/>
    </xf>
    <xf numFmtId="2" fontId="2" fillId="0" borderId="0" xfId="51" applyNumberFormat="1" applyFont="1">
      <alignment/>
      <protection/>
    </xf>
    <xf numFmtId="0" fontId="2" fillId="0" borderId="0" xfId="51">
      <alignment/>
      <protection/>
    </xf>
    <xf numFmtId="0" fontId="15" fillId="0" borderId="0" xfId="51" applyFont="1">
      <alignment/>
      <protection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50" applyFont="1" applyAlignment="1">
      <alignment horizontal="left"/>
      <protection/>
    </xf>
    <xf numFmtId="0" fontId="2" fillId="0" borderId="0" xfId="50" applyFont="1">
      <alignment/>
      <protection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ill="1" applyAlignment="1">
      <alignment/>
    </xf>
    <xf numFmtId="0" fontId="3" fillId="0" borderId="0" xfId="53" applyFont="1" applyAlignment="1">
      <alignment horizontal="left"/>
      <protection/>
    </xf>
    <xf numFmtId="0" fontId="2" fillId="0" borderId="0" xfId="53" applyFont="1">
      <alignment/>
      <protection/>
    </xf>
    <xf numFmtId="0" fontId="83" fillId="0" borderId="0" xfId="54" applyFont="1">
      <alignment/>
      <protection/>
    </xf>
    <xf numFmtId="0" fontId="83" fillId="0" borderId="0" xfId="54" applyFont="1" applyFill="1">
      <alignment/>
      <protection/>
    </xf>
    <xf numFmtId="0" fontId="2" fillId="0" borderId="0" xfId="53" applyFont="1" applyBorder="1">
      <alignment/>
      <protection/>
    </xf>
    <xf numFmtId="3" fontId="3" fillId="0" borderId="0" xfId="53" applyNumberFormat="1" applyFont="1">
      <alignment/>
      <protection/>
    </xf>
    <xf numFmtId="3" fontId="84" fillId="0" borderId="0" xfId="54" applyNumberFormat="1" applyFont="1">
      <alignment/>
      <protection/>
    </xf>
    <xf numFmtId="3" fontId="84" fillId="0" borderId="0" xfId="54" applyNumberFormat="1" applyFont="1" applyFill="1">
      <alignment/>
      <protection/>
    </xf>
    <xf numFmtId="0" fontId="2" fillId="0" borderId="0" xfId="54" applyFont="1">
      <alignment/>
      <protection/>
    </xf>
    <xf numFmtId="3" fontId="83" fillId="0" borderId="0" xfId="54" applyNumberFormat="1" applyFont="1">
      <alignment/>
      <protection/>
    </xf>
    <xf numFmtId="3" fontId="83" fillId="0" borderId="0" xfId="54" applyNumberFormat="1" applyFont="1" applyFill="1">
      <alignment/>
      <protection/>
    </xf>
    <xf numFmtId="3" fontId="2" fillId="0" borderId="0" xfId="53" applyNumberFormat="1" applyFont="1">
      <alignment/>
      <protection/>
    </xf>
    <xf numFmtId="3" fontId="2" fillId="0" borderId="0" xfId="54" applyNumberFormat="1" applyFont="1">
      <alignment/>
      <protection/>
    </xf>
    <xf numFmtId="3" fontId="2" fillId="0" borderId="0" xfId="54" applyNumberFormat="1" applyFont="1" applyFill="1">
      <alignment/>
      <protection/>
    </xf>
    <xf numFmtId="0" fontId="2" fillId="0" borderId="0" xfId="54" applyFont="1" applyFill="1">
      <alignment/>
      <protection/>
    </xf>
    <xf numFmtId="3" fontId="83" fillId="0" borderId="0" xfId="50" applyNumberFormat="1" applyFont="1">
      <alignment/>
      <protection/>
    </xf>
    <xf numFmtId="3" fontId="2" fillId="0" borderId="0" xfId="54" applyNumberFormat="1" applyFont="1" applyFill="1" applyBorder="1">
      <alignment/>
      <protection/>
    </xf>
    <xf numFmtId="3" fontId="83" fillId="0" borderId="0" xfId="54" applyNumberFormat="1" applyFont="1" applyFill="1" applyBorder="1">
      <alignment/>
      <protection/>
    </xf>
    <xf numFmtId="0" fontId="3" fillId="0" borderId="0" xfId="53" applyFont="1">
      <alignment/>
      <protection/>
    </xf>
    <xf numFmtId="164" fontId="84" fillId="0" borderId="0" xfId="54" applyNumberFormat="1" applyFont="1">
      <alignment/>
      <protection/>
    </xf>
    <xf numFmtId="0" fontId="84" fillId="0" borderId="0" xfId="54" applyFont="1">
      <alignment/>
      <protection/>
    </xf>
    <xf numFmtId="164" fontId="83" fillId="0" borderId="0" xfId="54" applyNumberFormat="1" applyFont="1" applyFill="1">
      <alignment/>
      <protection/>
    </xf>
    <xf numFmtId="164" fontId="2" fillId="0" borderId="0" xfId="53" applyNumberFormat="1" applyFont="1">
      <alignment/>
      <protection/>
    </xf>
    <xf numFmtId="164" fontId="2" fillId="0" borderId="0" xfId="53" applyNumberFormat="1" applyFont="1" applyFill="1">
      <alignment/>
      <protection/>
    </xf>
    <xf numFmtId="164" fontId="2" fillId="0" borderId="0" xfId="54" applyNumberFormat="1" applyFont="1" applyFill="1">
      <alignment/>
      <protection/>
    </xf>
    <xf numFmtId="0" fontId="2" fillId="0" borderId="0" xfId="53" applyFont="1" applyBorder="1" applyAlignment="1">
      <alignment horizontal="left"/>
      <protection/>
    </xf>
    <xf numFmtId="3" fontId="81" fillId="0" borderId="0" xfId="50" applyNumberFormat="1" applyFont="1">
      <alignment/>
      <protection/>
    </xf>
    <xf numFmtId="3" fontId="2" fillId="0" borderId="0" xfId="53" applyNumberFormat="1" applyFont="1" applyFill="1">
      <alignment/>
      <protection/>
    </xf>
    <xf numFmtId="0" fontId="80" fillId="0" borderId="0" xfId="54" applyFont="1">
      <alignment/>
      <protection/>
    </xf>
    <xf numFmtId="0" fontId="80" fillId="0" borderId="0" xfId="54" applyFont="1" applyFill="1">
      <alignment/>
      <protection/>
    </xf>
    <xf numFmtId="0" fontId="9" fillId="0" borderId="0" xfId="53" applyFont="1" quotePrefix="1">
      <alignment/>
      <protection/>
    </xf>
    <xf numFmtId="0" fontId="80" fillId="0" borderId="0" xfId="53" applyFont="1">
      <alignment/>
      <protection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53" applyFont="1" applyAlignment="1">
      <alignment horizontal="left" indent="1"/>
      <protection/>
    </xf>
    <xf numFmtId="164" fontId="2" fillId="0" borderId="0" xfId="54" applyNumberFormat="1" applyFont="1">
      <alignment/>
      <protection/>
    </xf>
    <xf numFmtId="0" fontId="12" fillId="0" borderId="0" xfId="0" applyFont="1" applyAlignment="1">
      <alignment horizontal="right"/>
    </xf>
    <xf numFmtId="0" fontId="85" fillId="0" borderId="0" xfId="0" applyFont="1" applyAlignment="1">
      <alignment/>
    </xf>
    <xf numFmtId="0" fontId="82" fillId="0" borderId="0" xfId="0" applyFont="1" applyAlignment="1">
      <alignment/>
    </xf>
    <xf numFmtId="0" fontId="2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 horizontal="right"/>
    </xf>
    <xf numFmtId="0" fontId="81" fillId="0" borderId="0" xfId="0" applyFont="1" applyAlignment="1">
      <alignment horizontal="left"/>
    </xf>
    <xf numFmtId="0" fontId="3" fillId="0" borderId="0" xfId="0" applyFont="1" applyAlignment="1">
      <alignment/>
    </xf>
    <xf numFmtId="0" fontId="82" fillId="0" borderId="0" xfId="0" applyFont="1" applyAlignment="1">
      <alignment horizontal="left"/>
    </xf>
    <xf numFmtId="0" fontId="17" fillId="0" borderId="0" xfId="0" applyFont="1" applyAlignment="1">
      <alignment/>
    </xf>
    <xf numFmtId="165" fontId="6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74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164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0" xfId="40" applyNumberFormat="1" applyFont="1" applyAlignment="1" quotePrefix="1">
      <alignment/>
    </xf>
    <xf numFmtId="3" fontId="2" fillId="0" borderId="0" xfId="4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wrapText="1"/>
    </xf>
    <xf numFmtId="168" fontId="82" fillId="0" borderId="0" xfId="0" applyNumberFormat="1" applyFont="1" applyAlignment="1">
      <alignment horizontal="right"/>
    </xf>
    <xf numFmtId="0" fontId="3" fillId="0" borderId="10" xfId="51" applyFont="1" applyBorder="1" applyAlignment="1">
      <alignment horizontal="right"/>
      <protection/>
    </xf>
    <xf numFmtId="0" fontId="3" fillId="0" borderId="10" xfId="51" applyFont="1" applyBorder="1" applyAlignment="1">
      <alignment horizontal="center"/>
      <protection/>
    </xf>
    <xf numFmtId="0" fontId="0" fillId="0" borderId="0" xfId="0" applyNumberFormat="1" applyFont="1" applyFill="1" applyBorder="1" applyAlignment="1">
      <alignment horizontal="left"/>
    </xf>
    <xf numFmtId="3" fontId="8" fillId="0" borderId="0" xfId="60" applyNumberFormat="1" applyFont="1" applyFill="1">
      <alignment/>
      <protection/>
    </xf>
    <xf numFmtId="3" fontId="21" fillId="0" borderId="11" xfId="60" applyNumberFormat="1" applyFont="1" applyFill="1" applyBorder="1">
      <alignment/>
      <protection/>
    </xf>
    <xf numFmtId="3" fontId="21" fillId="0" borderId="10" xfId="60" applyNumberFormat="1" applyFont="1" applyFill="1" applyBorder="1" applyAlignment="1">
      <alignment vertical="top"/>
      <protection/>
    </xf>
    <xf numFmtId="1" fontId="2" fillId="0" borderId="0" xfId="60" applyNumberFormat="1" applyFont="1" applyFill="1" applyAlignment="1">
      <alignment horizontal="left"/>
      <protection/>
    </xf>
    <xf numFmtId="3" fontId="3" fillId="0" borderId="0" xfId="60" applyNumberFormat="1" applyFont="1" applyFill="1" applyAlignment="1">
      <alignment horizontal="right"/>
      <protection/>
    </xf>
    <xf numFmtId="3" fontId="21" fillId="0" borderId="0" xfId="60" applyNumberFormat="1" applyFont="1" applyFill="1">
      <alignment/>
      <protection/>
    </xf>
    <xf numFmtId="3" fontId="2" fillId="0" borderId="0" xfId="60" applyNumberFormat="1" applyFont="1" applyFill="1" applyAlignment="1">
      <alignment horizontal="right"/>
      <protection/>
    </xf>
    <xf numFmtId="165" fontId="2" fillId="0" borderId="0" xfId="60" applyNumberFormat="1" applyFont="1" applyFill="1" applyAlignment="1">
      <alignment horizontal="right"/>
      <protection/>
    </xf>
    <xf numFmtId="3" fontId="2" fillId="0" borderId="0" xfId="60" applyNumberFormat="1" applyFont="1" applyFill="1">
      <alignment/>
      <protection/>
    </xf>
    <xf numFmtId="3" fontId="20" fillId="0" borderId="0" xfId="60" applyNumberFormat="1" applyFont="1" applyFill="1">
      <alignment/>
      <protection/>
    </xf>
    <xf numFmtId="1" fontId="8" fillId="0" borderId="0" xfId="59" applyNumberFormat="1" applyFont="1" applyFill="1" applyAlignment="1">
      <alignment horizontal="right" vertical="top"/>
      <protection/>
    </xf>
    <xf numFmtId="3" fontId="8" fillId="0" borderId="0" xfId="59" applyNumberFormat="1" applyFont="1" applyFill="1" applyAlignment="1">
      <alignment vertical="top"/>
      <protection/>
    </xf>
    <xf numFmtId="175" fontId="2" fillId="0" borderId="0" xfId="60" applyNumberFormat="1" applyFont="1" applyFill="1">
      <alignment/>
      <protection/>
    </xf>
    <xf numFmtId="1" fontId="2" fillId="0" borderId="0" xfId="60" applyNumberFormat="1" applyFont="1" applyFill="1" applyAlignment="1">
      <alignment horizontal="left" vertical="top"/>
      <protection/>
    </xf>
    <xf numFmtId="3" fontId="3" fillId="0" borderId="0" xfId="60" applyNumberFormat="1" applyFont="1" applyFill="1" applyAlignment="1">
      <alignment horizontal="right" vertical="top"/>
      <protection/>
    </xf>
    <xf numFmtId="3" fontId="21" fillId="0" borderId="0" xfId="60" applyNumberFormat="1" applyFont="1" applyFill="1" applyAlignment="1">
      <alignment vertical="top"/>
      <protection/>
    </xf>
    <xf numFmtId="3" fontId="2" fillId="0" borderId="0" xfId="60" applyNumberFormat="1" applyFont="1" applyFill="1" applyAlignment="1">
      <alignment horizontal="right" vertical="top"/>
      <protection/>
    </xf>
    <xf numFmtId="165" fontId="2" fillId="0" borderId="0" xfId="60" applyNumberFormat="1" applyFont="1" applyFill="1" applyAlignment="1">
      <alignment horizontal="right" vertical="top"/>
      <protection/>
    </xf>
    <xf numFmtId="3" fontId="2" fillId="0" borderId="0" xfId="60" applyNumberFormat="1" applyFont="1" applyFill="1" applyAlignment="1">
      <alignment vertical="top"/>
      <protection/>
    </xf>
    <xf numFmtId="3" fontId="21" fillId="0" borderId="0" xfId="60" applyNumberFormat="1" applyFont="1" applyFill="1" applyAlignment="1">
      <alignment/>
      <protection/>
    </xf>
    <xf numFmtId="3" fontId="2" fillId="0" borderId="0" xfId="60" applyNumberFormat="1" applyFont="1" applyFill="1" applyAlignment="1">
      <alignment/>
      <protection/>
    </xf>
    <xf numFmtId="1" fontId="2" fillId="0" borderId="0" xfId="60" applyNumberFormat="1" applyFont="1" applyFill="1" applyBorder="1" applyAlignment="1">
      <alignment horizontal="left" vertical="top"/>
      <protection/>
    </xf>
    <xf numFmtId="3" fontId="3" fillId="0" borderId="0" xfId="60" applyNumberFormat="1" applyFont="1" applyFill="1" applyBorder="1" applyAlignment="1">
      <alignment horizontal="right" vertical="top"/>
      <protection/>
    </xf>
    <xf numFmtId="3" fontId="21" fillId="0" borderId="0" xfId="60" applyNumberFormat="1" applyFont="1" applyFill="1" applyBorder="1" applyAlignment="1">
      <alignment vertical="top"/>
      <protection/>
    </xf>
    <xf numFmtId="3" fontId="2" fillId="0" borderId="0" xfId="60" applyNumberFormat="1" applyFont="1" applyFill="1" applyBorder="1" applyAlignment="1">
      <alignment horizontal="right" vertical="top"/>
      <protection/>
    </xf>
    <xf numFmtId="165" fontId="2" fillId="0" borderId="0" xfId="60" applyNumberFormat="1" applyFont="1" applyFill="1" applyBorder="1" applyAlignment="1">
      <alignment horizontal="right" vertical="top"/>
      <protection/>
    </xf>
    <xf numFmtId="3" fontId="8" fillId="0" borderId="0" xfId="59" applyNumberFormat="1" applyFont="1" applyFill="1" applyBorder="1">
      <alignment/>
      <protection/>
    </xf>
    <xf numFmtId="3" fontId="8" fillId="0" borderId="0" xfId="60" applyNumberFormat="1" applyFont="1" applyFill="1" applyBorder="1" applyAlignment="1">
      <alignment horizontal="right" vertical="top"/>
      <protection/>
    </xf>
    <xf numFmtId="3" fontId="2" fillId="0" borderId="0" xfId="60" applyNumberFormat="1" applyFont="1" applyFill="1" applyBorder="1" applyAlignment="1">
      <alignment vertical="top"/>
      <protection/>
    </xf>
    <xf numFmtId="1" fontId="3" fillId="0" borderId="0" xfId="60" applyNumberFormat="1" applyFont="1" applyFill="1" applyBorder="1" applyAlignment="1">
      <alignment horizontal="right"/>
      <protection/>
    </xf>
    <xf numFmtId="3" fontId="8" fillId="0" borderId="0" xfId="59" applyNumberFormat="1" applyFont="1" applyFill="1" applyAlignment="1">
      <alignment vertical="center"/>
      <protection/>
    </xf>
    <xf numFmtId="3" fontId="2" fillId="0" borderId="0" xfId="59" applyNumberFormat="1" applyFont="1" applyFill="1">
      <alignment/>
      <protection/>
    </xf>
    <xf numFmtId="3" fontId="8" fillId="0" borderId="0" xfId="60" applyNumberFormat="1" applyFont="1" applyFill="1" applyBorder="1">
      <alignment/>
      <protection/>
    </xf>
    <xf numFmtId="3" fontId="8" fillId="0" borderId="0" xfId="60" applyNumberFormat="1" applyFont="1" applyFill="1" applyBorder="1" applyAlignment="1">
      <alignment horizontal="right"/>
      <protection/>
    </xf>
    <xf numFmtId="3" fontId="2" fillId="0" borderId="0" xfId="59" applyNumberFormat="1" applyFont="1" applyFill="1" applyBorder="1">
      <alignment/>
      <protection/>
    </xf>
    <xf numFmtId="3" fontId="22" fillId="0" borderId="0" xfId="60" applyNumberFormat="1" applyFont="1" applyFill="1">
      <alignment/>
      <protection/>
    </xf>
    <xf numFmtId="3" fontId="22" fillId="0" borderId="0" xfId="60" applyNumberFormat="1" applyFont="1" applyFill="1" applyAlignment="1">
      <alignment horizontal="right"/>
      <protection/>
    </xf>
    <xf numFmtId="3" fontId="8" fillId="0" borderId="0" xfId="60" applyNumberFormat="1" applyFont="1" applyFill="1" applyAlignment="1">
      <alignment horizontal="left"/>
      <protection/>
    </xf>
    <xf numFmtId="3" fontId="8" fillId="0" borderId="0" xfId="60" applyNumberFormat="1" applyFont="1" applyFill="1" applyAlignment="1">
      <alignment horizontal="right"/>
      <protection/>
    </xf>
    <xf numFmtId="3" fontId="8" fillId="0" borderId="0" xfId="60" applyNumberFormat="1" applyFont="1" applyFill="1" applyBorder="1" applyAlignment="1">
      <alignment horizontal="left" vertical="center"/>
      <protection/>
    </xf>
    <xf numFmtId="3" fontId="8" fillId="0" borderId="0" xfId="60" applyNumberFormat="1" applyFont="1" applyFill="1" applyBorder="1" applyAlignment="1">
      <alignment vertical="center"/>
      <protection/>
    </xf>
    <xf numFmtId="3" fontId="8" fillId="0" borderId="0" xfId="60" applyNumberFormat="1" applyFont="1" applyFill="1" applyBorder="1" applyAlignment="1">
      <alignment horizontal="right" vertical="center"/>
      <protection/>
    </xf>
    <xf numFmtId="1" fontId="3" fillId="0" borderId="0" xfId="60" applyNumberFormat="1" applyFont="1" applyFill="1" applyAlignment="1">
      <alignment horizontal="left"/>
      <protection/>
    </xf>
    <xf numFmtId="3" fontId="3" fillId="0" borderId="0" xfId="60" applyNumberFormat="1" applyFont="1" applyFill="1">
      <alignment/>
      <protection/>
    </xf>
    <xf numFmtId="165" fontId="2" fillId="0" borderId="0" xfId="60" applyNumberFormat="1" applyFont="1" applyFill="1" applyAlignment="1">
      <alignment horizontal="left"/>
      <protection/>
    </xf>
    <xf numFmtId="165" fontId="2" fillId="0" borderId="0" xfId="60" applyNumberFormat="1" applyFont="1" applyFill="1">
      <alignment/>
      <protection/>
    </xf>
    <xf numFmtId="3" fontId="2" fillId="0" borderId="0" xfId="59" applyNumberFormat="1" applyFont="1" applyFill="1" applyAlignment="1">
      <alignment vertical="top"/>
      <protection/>
    </xf>
    <xf numFmtId="3" fontId="3" fillId="0" borderId="0" xfId="59" applyNumberFormat="1" applyFont="1" applyFill="1">
      <alignment/>
      <protection/>
    </xf>
    <xf numFmtId="3" fontId="3" fillId="0" borderId="0" xfId="59" applyNumberFormat="1" applyFont="1" applyFill="1" applyAlignment="1">
      <alignment vertical="top"/>
      <protection/>
    </xf>
    <xf numFmtId="1" fontId="3" fillId="0" borderId="0" xfId="60" applyNumberFormat="1" applyFont="1" applyFill="1" applyBorder="1" applyAlignment="1">
      <alignment horizontal="left"/>
      <protection/>
    </xf>
    <xf numFmtId="3" fontId="3" fillId="0" borderId="0" xfId="60" applyNumberFormat="1" applyFont="1" applyFill="1" applyBorder="1">
      <alignment/>
      <protection/>
    </xf>
    <xf numFmtId="3" fontId="3" fillId="0" borderId="0" xfId="60" applyNumberFormat="1" applyFont="1" applyFill="1" applyBorder="1" applyAlignment="1">
      <alignment horizontal="right"/>
      <protection/>
    </xf>
    <xf numFmtId="165" fontId="2" fillId="0" borderId="0" xfId="60" applyNumberFormat="1" applyFont="1" applyFill="1" applyBorder="1" applyAlignment="1">
      <alignment horizontal="left"/>
      <protection/>
    </xf>
    <xf numFmtId="3" fontId="2" fillId="0" borderId="0" xfId="60" applyNumberFormat="1" applyFont="1" applyFill="1" applyBorder="1">
      <alignment/>
      <protection/>
    </xf>
    <xf numFmtId="165" fontId="2" fillId="0" borderId="0" xfId="60" applyNumberFormat="1" applyFont="1" applyFill="1" applyBorder="1" applyAlignment="1">
      <alignment horizontal="right"/>
      <protection/>
    </xf>
    <xf numFmtId="3" fontId="3" fillId="0" borderId="0" xfId="60" applyNumberFormat="1" applyFont="1" applyFill="1" applyAlignment="1">
      <alignment/>
      <protection/>
    </xf>
    <xf numFmtId="165" fontId="2" fillId="0" borderId="0" xfId="59" applyNumberFormat="1" applyFont="1" applyFill="1">
      <alignment/>
      <protection/>
    </xf>
    <xf numFmtId="1" fontId="3" fillId="33" borderId="0" xfId="60" applyNumberFormat="1" applyFont="1" applyFill="1" applyBorder="1" applyAlignment="1">
      <alignment horizontal="right"/>
      <protection/>
    </xf>
    <xf numFmtId="1" fontId="3" fillId="0" borderId="0" xfId="60" applyNumberFormat="1" applyFont="1" applyFill="1" applyBorder="1">
      <alignment/>
      <protection/>
    </xf>
    <xf numFmtId="165" fontId="2" fillId="0" borderId="0" xfId="59" applyNumberFormat="1" applyFont="1" applyFill="1" applyBorder="1" applyAlignment="1">
      <alignment horizontal="right"/>
      <protection/>
    </xf>
    <xf numFmtId="4" fontId="2" fillId="0" borderId="0" xfId="60" applyNumberFormat="1" applyFont="1" applyFill="1" applyBorder="1" applyAlignment="1">
      <alignment horizontal="left" vertical="top"/>
      <protection/>
    </xf>
    <xf numFmtId="165" fontId="2" fillId="0" borderId="0" xfId="59" applyNumberFormat="1" applyFont="1" applyFill="1" applyBorder="1">
      <alignment/>
      <protection/>
    </xf>
    <xf numFmtId="3" fontId="3" fillId="0" borderId="0" xfId="60" applyNumberFormat="1" applyFont="1" applyFill="1" applyBorder="1" applyAlignment="1">
      <alignment horizontal="left"/>
      <protection/>
    </xf>
    <xf numFmtId="165" fontId="3" fillId="0" borderId="0" xfId="59" applyNumberFormat="1" applyFont="1" applyFill="1" applyAlignment="1">
      <alignment horizontal="right"/>
      <protection/>
    </xf>
    <xf numFmtId="165" fontId="3" fillId="0" borderId="0" xfId="59" applyNumberFormat="1" applyFont="1" applyFill="1">
      <alignment/>
      <protection/>
    </xf>
    <xf numFmtId="3" fontId="3" fillId="0" borderId="0" xfId="59" applyNumberFormat="1" applyFont="1" applyFill="1" applyBorder="1">
      <alignment/>
      <protection/>
    </xf>
    <xf numFmtId="165" fontId="2" fillId="0" borderId="0" xfId="60" applyNumberFormat="1" applyFont="1" applyFill="1" applyBorder="1">
      <alignment/>
      <protection/>
    </xf>
    <xf numFmtId="3" fontId="2" fillId="0" borderId="0" xfId="60" applyNumberFormat="1" applyFont="1" applyFill="1" applyAlignment="1">
      <alignment horizontal="left"/>
      <protection/>
    </xf>
    <xf numFmtId="3" fontId="8" fillId="0" borderId="0" xfId="59" applyNumberFormat="1" applyFont="1" applyFill="1">
      <alignment/>
      <protection/>
    </xf>
    <xf numFmtId="1" fontId="3" fillId="0" borderId="0" xfId="59" applyNumberFormat="1" applyFont="1" applyFill="1">
      <alignment/>
      <protection/>
    </xf>
    <xf numFmtId="1" fontId="8" fillId="0" borderId="0" xfId="60" applyNumberFormat="1" applyFont="1" applyFill="1" applyAlignment="1">
      <alignment horizontal="left"/>
      <protection/>
    </xf>
    <xf numFmtId="3" fontId="22" fillId="0" borderId="0" xfId="54" applyNumberFormat="1" applyFont="1" applyFill="1">
      <alignment/>
      <protection/>
    </xf>
    <xf numFmtId="3" fontId="22" fillId="0" borderId="0" xfId="54" applyNumberFormat="1" applyFont="1" applyFill="1" applyAlignment="1">
      <alignment horizontal="right"/>
      <protection/>
    </xf>
    <xf numFmtId="3" fontId="2" fillId="0" borderId="0" xfId="54" applyNumberFormat="1" applyFont="1" applyFill="1" applyAlignment="1">
      <alignment horizontal="right"/>
      <protection/>
    </xf>
    <xf numFmtId="3" fontId="8" fillId="0" borderId="0" xfId="54" applyNumberFormat="1" applyFont="1" applyFill="1">
      <alignment/>
      <protection/>
    </xf>
    <xf numFmtId="3" fontId="8" fillId="0" borderId="0" xfId="54" applyNumberFormat="1" applyFont="1" applyFill="1" applyBorder="1">
      <alignment/>
      <protection/>
    </xf>
    <xf numFmtId="0" fontId="2" fillId="0" borderId="10" xfId="54" applyFont="1" applyFill="1" applyBorder="1" applyAlignment="1">
      <alignment vertical="top"/>
      <protection/>
    </xf>
    <xf numFmtId="0" fontId="2" fillId="0" borderId="10" xfId="54" applyFont="1" applyFill="1" applyBorder="1" applyAlignment="1">
      <alignment horizontal="center" vertical="top"/>
      <protection/>
    </xf>
    <xf numFmtId="3" fontId="3" fillId="0" borderId="0" xfId="54" applyNumberFormat="1" applyFont="1" applyFill="1" applyAlignment="1">
      <alignment horizontal="right"/>
      <protection/>
    </xf>
    <xf numFmtId="0" fontId="3" fillId="0" borderId="0" xfId="54" applyFont="1" applyFill="1" applyAlignment="1">
      <alignment horizontal="right"/>
      <protection/>
    </xf>
    <xf numFmtId="3" fontId="3" fillId="0" borderId="0" xfId="54" applyNumberFormat="1" applyFont="1" applyFill="1">
      <alignment/>
      <protection/>
    </xf>
    <xf numFmtId="1" fontId="2" fillId="0" borderId="0" xfId="54" applyNumberFormat="1" applyFont="1" applyFill="1" applyAlignment="1">
      <alignment horizontal="left"/>
      <protection/>
    </xf>
    <xf numFmtId="164" fontId="2" fillId="0" borderId="0" xfId="54" applyNumberFormat="1" applyFont="1" applyFill="1" applyAlignment="1">
      <alignment horizontal="right"/>
      <protection/>
    </xf>
    <xf numFmtId="3" fontId="3" fillId="0" borderId="0" xfId="54" applyNumberFormat="1" applyFont="1" applyFill="1" applyAlignment="1" quotePrefix="1">
      <alignment horizontal="right"/>
      <protection/>
    </xf>
    <xf numFmtId="3" fontId="11" fillId="0" borderId="0" xfId="54" applyNumberFormat="1" applyFont="1" applyFill="1" applyAlignment="1">
      <alignment horizontal="right"/>
      <protection/>
    </xf>
    <xf numFmtId="0" fontId="9" fillId="0" borderId="0" xfId="54" applyFont="1" applyFill="1">
      <alignment/>
      <protection/>
    </xf>
    <xf numFmtId="3" fontId="3" fillId="0" borderId="0" xfId="42" applyNumberFormat="1" applyFont="1" applyFill="1" applyAlignment="1" applyProtection="1">
      <alignment horizontal="right"/>
      <protection locked="0"/>
    </xf>
    <xf numFmtId="165" fontId="2" fillId="0" borderId="0" xfId="54" applyNumberFormat="1" applyFont="1" applyFill="1" applyAlignment="1">
      <alignment horizontal="right"/>
      <protection/>
    </xf>
    <xf numFmtId="1" fontId="2" fillId="0" borderId="0" xfId="54" applyNumberFormat="1" applyFont="1" applyFill="1" applyBorder="1" applyAlignment="1">
      <alignment horizontal="left" vertical="top"/>
      <protection/>
    </xf>
    <xf numFmtId="3" fontId="3" fillId="0" borderId="0" xfId="54" applyNumberFormat="1" applyFont="1" applyFill="1" applyBorder="1" applyAlignment="1">
      <alignment horizontal="right" vertical="top"/>
      <protection/>
    </xf>
    <xf numFmtId="165" fontId="2" fillId="0" borderId="0" xfId="54" applyNumberFormat="1" applyFont="1" applyFill="1" applyBorder="1" applyAlignment="1">
      <alignment horizontal="right" vertical="top"/>
      <protection/>
    </xf>
    <xf numFmtId="3" fontId="2" fillId="0" borderId="0" xfId="54" applyNumberFormat="1" applyFont="1" applyFill="1" applyBorder="1" applyAlignment="1">
      <alignment horizontal="right" vertical="top"/>
      <protection/>
    </xf>
    <xf numFmtId="3" fontId="9" fillId="0" borderId="0" xfId="54" applyNumberFormat="1" applyFont="1" applyFill="1" applyBorder="1" applyAlignment="1">
      <alignment horizontal="left" vertical="top"/>
      <protection/>
    </xf>
    <xf numFmtId="0" fontId="2" fillId="0" borderId="0" xfId="61" applyNumberFormat="1" applyFont="1" applyFill="1" applyBorder="1" applyAlignment="1">
      <alignment horizontal="right" vertical="top"/>
      <protection/>
    </xf>
    <xf numFmtId="3" fontId="3" fillId="0" borderId="0" xfId="54" applyNumberFormat="1" applyFont="1" applyFill="1" applyAlignment="1">
      <alignment vertical="top"/>
      <protection/>
    </xf>
    <xf numFmtId="3" fontId="2" fillId="0" borderId="0" xfId="54" applyNumberFormat="1" applyFont="1" applyFill="1" applyBorder="1" applyAlignment="1">
      <alignment horizontal="right"/>
      <protection/>
    </xf>
    <xf numFmtId="164" fontId="2" fillId="0" borderId="0" xfId="54" applyNumberFormat="1" applyFont="1" applyFill="1" applyBorder="1" applyAlignment="1">
      <alignment horizontal="right"/>
      <protection/>
    </xf>
    <xf numFmtId="3" fontId="24" fillId="0" borderId="0" xfId="54" applyNumberFormat="1" applyFont="1" applyFill="1" applyAlignment="1">
      <alignment horizontal="right"/>
      <protection/>
    </xf>
    <xf numFmtId="0" fontId="80" fillId="0" borderId="0" xfId="50" applyFont="1" applyAlignment="1">
      <alignment/>
      <protection/>
    </xf>
    <xf numFmtId="0" fontId="2" fillId="0" borderId="0" xfId="50" applyFont="1" applyFill="1" applyAlignment="1">
      <alignment horizontal="left"/>
      <protection/>
    </xf>
    <xf numFmtId="0" fontId="3" fillId="0" borderId="0" xfId="50" applyFont="1" applyAlignment="1">
      <alignment/>
      <protection/>
    </xf>
    <xf numFmtId="0" fontId="2" fillId="0" borderId="0" xfId="50" applyFont="1" applyAlignment="1">
      <alignment horizontal="left"/>
      <protection/>
    </xf>
    <xf numFmtId="3" fontId="2" fillId="0" borderId="0" xfId="50" applyNumberFormat="1" applyFont="1" applyAlignment="1">
      <alignment/>
      <protection/>
    </xf>
    <xf numFmtId="3" fontId="2" fillId="0" borderId="0" xfId="50" applyNumberFormat="1" applyFont="1" applyFill="1" applyAlignment="1">
      <alignment/>
      <protection/>
    </xf>
    <xf numFmtId="0" fontId="2" fillId="0" borderId="0" xfId="50" applyFont="1" applyBorder="1" applyAlignment="1">
      <alignment horizontal="left"/>
      <protection/>
    </xf>
    <xf numFmtId="3" fontId="2" fillId="0" borderId="0" xfId="50" applyNumberFormat="1" applyFont="1" applyBorder="1" applyAlignment="1">
      <alignment/>
      <protection/>
    </xf>
    <xf numFmtId="0" fontId="2" fillId="0" borderId="0" xfId="50" applyFont="1" applyBorder="1" applyAlignment="1">
      <alignment/>
      <protection/>
    </xf>
    <xf numFmtId="0" fontId="83" fillId="0" borderId="0" xfId="50" applyFont="1" applyBorder="1" applyAlignment="1">
      <alignment horizontal="left"/>
      <protection/>
    </xf>
    <xf numFmtId="164" fontId="3" fillId="0" borderId="0" xfId="50" applyNumberFormat="1" applyFont="1" applyFill="1" applyAlignment="1">
      <alignment/>
      <protection/>
    </xf>
    <xf numFmtId="164" fontId="3" fillId="0" borderId="0" xfId="50" applyNumberFormat="1" applyFont="1" applyAlignment="1">
      <alignment/>
      <protection/>
    </xf>
    <xf numFmtId="164" fontId="2" fillId="0" borderId="0" xfId="50" applyNumberFormat="1" applyFont="1" applyFill="1" applyAlignment="1">
      <alignment/>
      <protection/>
    </xf>
    <xf numFmtId="0" fontId="86" fillId="0" borderId="0" xfId="50" applyFont="1" applyAlignment="1">
      <alignment/>
      <protection/>
    </xf>
    <xf numFmtId="0" fontId="2" fillId="0" borderId="0" xfId="50" applyFont="1" applyAlignment="1">
      <alignment/>
      <protection/>
    </xf>
    <xf numFmtId="0" fontId="3" fillId="0" borderId="0" xfId="50" applyFont="1" applyFill="1" applyAlignment="1">
      <alignment/>
      <protection/>
    </xf>
    <xf numFmtId="0" fontId="83" fillId="0" borderId="0" xfId="50" applyFont="1" applyAlignment="1">
      <alignment horizontal="left"/>
      <protection/>
    </xf>
    <xf numFmtId="0" fontId="83" fillId="0" borderId="0" xfId="50" applyFont="1" applyFill="1" applyAlignment="1">
      <alignment horizontal="left"/>
      <protection/>
    </xf>
    <xf numFmtId="0" fontId="80" fillId="0" borderId="0" xfId="50" applyFont="1" applyFill="1" applyAlignment="1">
      <alignment horizontal="left"/>
      <protection/>
    </xf>
    <xf numFmtId="0" fontId="86" fillId="0" borderId="0" xfId="50" applyFont="1" applyAlignment="1">
      <alignment horizontal="right"/>
      <protection/>
    </xf>
    <xf numFmtId="0" fontId="3" fillId="0" borderId="0" xfId="50" applyFont="1" applyAlignment="1">
      <alignment horizontal="right"/>
      <protection/>
    </xf>
    <xf numFmtId="0" fontId="2" fillId="0" borderId="0" xfId="50" applyFont="1" applyAlignment="1">
      <alignment horizontal="right"/>
      <protection/>
    </xf>
    <xf numFmtId="164" fontId="2" fillId="0" borderId="0" xfId="50" applyNumberFormat="1" applyFont="1" applyAlignment="1">
      <alignment/>
      <protection/>
    </xf>
    <xf numFmtId="0" fontId="2" fillId="0" borderId="0" xfId="50" applyFont="1" applyFill="1" applyAlignment="1">
      <alignment/>
      <protection/>
    </xf>
    <xf numFmtId="164" fontId="2" fillId="0" borderId="0" xfId="50" applyNumberFormat="1" applyFont="1" applyAlignment="1">
      <alignment horizontal="right"/>
      <protection/>
    </xf>
    <xf numFmtId="3" fontId="19" fillId="0" borderId="0" xfId="50" applyNumberFormat="1" applyFont="1" applyFill="1" applyAlignment="1">
      <alignment horizontal="right" vertical="top"/>
      <protection/>
    </xf>
    <xf numFmtId="0" fontId="87" fillId="0" borderId="0" xfId="0" applyFont="1" applyAlignment="1">
      <alignment/>
    </xf>
    <xf numFmtId="1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" fontId="2" fillId="0" borderId="0" xfId="50" applyNumberFormat="1" applyFont="1" applyAlignment="1">
      <alignment horizontal="right"/>
      <protection/>
    </xf>
    <xf numFmtId="1" fontId="2" fillId="0" borderId="0" xfId="50" applyNumberFormat="1" applyFont="1" applyFill="1" applyAlignment="1">
      <alignment horizontal="right"/>
      <protection/>
    </xf>
    <xf numFmtId="0" fontId="2" fillId="0" borderId="0" xfId="50" applyNumberFormat="1" applyFont="1" applyAlignment="1">
      <alignment horizontal="right"/>
      <protection/>
    </xf>
    <xf numFmtId="0" fontId="83" fillId="0" borderId="0" xfId="50" applyNumberFormat="1" applyFont="1" applyAlignment="1">
      <alignment horizontal="right"/>
      <protection/>
    </xf>
    <xf numFmtId="0" fontId="88" fillId="0" borderId="0" xfId="50" applyFont="1" applyAlignment="1">
      <alignment horizontal="left"/>
      <protection/>
    </xf>
    <xf numFmtId="0" fontId="22" fillId="0" borderId="0" xfId="50" applyFont="1" applyAlignment="1">
      <alignment horizontal="left"/>
      <protection/>
    </xf>
    <xf numFmtId="0" fontId="3" fillId="0" borderId="0" xfId="50" applyFont="1" applyBorder="1" applyAlignment="1">
      <alignment/>
      <protection/>
    </xf>
    <xf numFmtId="0" fontId="3" fillId="0" borderId="0" xfId="50" applyFont="1" applyBorder="1" applyAlignment="1">
      <alignment horizontal="left"/>
      <protection/>
    </xf>
    <xf numFmtId="0" fontId="84" fillId="0" borderId="0" xfId="50" applyFont="1" applyBorder="1" applyAlignment="1">
      <alignment horizontal="right"/>
      <protection/>
    </xf>
    <xf numFmtId="0" fontId="3" fillId="0" borderId="0" xfId="50" applyFont="1" applyBorder="1" applyAlignment="1">
      <alignment horizontal="right"/>
      <protection/>
    </xf>
    <xf numFmtId="0" fontId="3" fillId="0" borderId="10" xfId="50" applyFont="1" applyBorder="1" applyAlignment="1">
      <alignment/>
      <protection/>
    </xf>
    <xf numFmtId="0" fontId="3" fillId="0" borderId="10" xfId="50" applyFont="1" applyFill="1" applyBorder="1" applyAlignment="1">
      <alignment/>
      <protection/>
    </xf>
    <xf numFmtId="0" fontId="3" fillId="0" borderId="10" xfId="0" applyFont="1" applyBorder="1" applyAlignment="1">
      <alignment/>
    </xf>
    <xf numFmtId="0" fontId="3" fillId="0" borderId="10" xfId="50" applyFont="1" applyBorder="1" applyAlignment="1">
      <alignment horizontal="right"/>
      <protection/>
    </xf>
    <xf numFmtId="3" fontId="5" fillId="0" borderId="0" xfId="0" applyNumberFormat="1" applyFont="1" applyAlignment="1">
      <alignment/>
    </xf>
    <xf numFmtId="3" fontId="10" fillId="0" borderId="0" xfId="0" applyNumberFormat="1" applyFont="1" applyAlignment="1" quotePrefix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89" fillId="0" borderId="0" xfId="0" applyFont="1" applyAlignment="1">
      <alignment horizontal="left"/>
    </xf>
    <xf numFmtId="0" fontId="74" fillId="0" borderId="0" xfId="0" applyFont="1" applyAlignment="1">
      <alignment/>
    </xf>
    <xf numFmtId="0" fontId="74" fillId="0" borderId="0" xfId="0" applyNumberFormat="1" applyFont="1" applyFill="1" applyBorder="1" applyAlignment="1">
      <alignment horizontal="center"/>
    </xf>
    <xf numFmtId="0" fontId="74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74" fillId="0" borderId="10" xfId="0" applyNumberFormat="1" applyFont="1" applyFill="1" applyBorder="1" applyAlignment="1">
      <alignment/>
    </xf>
    <xf numFmtId="0" fontId="8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1" fillId="0" borderId="0" xfId="0" applyFont="1" applyFill="1" applyAlignment="1">
      <alignment/>
    </xf>
    <xf numFmtId="168" fontId="81" fillId="0" borderId="0" xfId="0" applyNumberFormat="1" applyFont="1" applyFill="1" applyAlignment="1">
      <alignment horizontal="right"/>
    </xf>
    <xf numFmtId="171" fontId="81" fillId="0" borderId="0" xfId="0" applyNumberFormat="1" applyFont="1" applyFill="1" applyAlignment="1">
      <alignment horizontal="right"/>
    </xf>
    <xf numFmtId="0" fontId="90" fillId="0" borderId="0" xfId="0" applyFont="1" applyFill="1" applyAlignment="1">
      <alignment/>
    </xf>
    <xf numFmtId="0" fontId="82" fillId="0" borderId="0" xfId="0" applyFont="1" applyFill="1" applyAlignment="1">
      <alignment horizontal="right"/>
    </xf>
    <xf numFmtId="0" fontId="8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89" fillId="0" borderId="0" xfId="0" applyFont="1" applyAlignment="1">
      <alignment/>
    </xf>
    <xf numFmtId="0" fontId="89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74" fillId="0" borderId="10" xfId="0" applyFont="1" applyBorder="1" applyAlignment="1">
      <alignment/>
    </xf>
    <xf numFmtId="0" fontId="2" fillId="0" borderId="0" xfId="54" applyFont="1" applyFill="1" applyAlignment="1">
      <alignment horizontal="right"/>
      <protection/>
    </xf>
    <xf numFmtId="0" fontId="2" fillId="0" borderId="0" xfId="54" applyFont="1" applyAlignment="1">
      <alignment horizontal="right"/>
      <protection/>
    </xf>
    <xf numFmtId="0" fontId="2" fillId="0" borderId="0" xfId="54" applyFont="1" applyBorder="1" applyAlignment="1">
      <alignment horizontal="right"/>
      <protection/>
    </xf>
    <xf numFmtId="0" fontId="83" fillId="0" borderId="0" xfId="54" applyFont="1" applyBorder="1">
      <alignment/>
      <protection/>
    </xf>
    <xf numFmtId="3" fontId="84" fillId="0" borderId="0" xfId="54" applyNumberFormat="1" applyFont="1" applyBorder="1">
      <alignment/>
      <protection/>
    </xf>
    <xf numFmtId="3" fontId="83" fillId="0" borderId="0" xfId="54" applyNumberFormat="1" applyFont="1" applyBorder="1">
      <alignment/>
      <protection/>
    </xf>
    <xf numFmtId="3" fontId="2" fillId="0" borderId="0" xfId="54" applyNumberFormat="1" applyFont="1" applyBorder="1">
      <alignment/>
      <protection/>
    </xf>
    <xf numFmtId="164" fontId="84" fillId="0" borderId="0" xfId="54" applyNumberFormat="1" applyFont="1" applyBorder="1">
      <alignment/>
      <protection/>
    </xf>
    <xf numFmtId="164" fontId="2" fillId="0" borderId="0" xfId="54" applyNumberFormat="1" applyFont="1" applyFill="1" applyBorder="1">
      <alignment/>
      <protection/>
    </xf>
    <xf numFmtId="164" fontId="2" fillId="0" borderId="0" xfId="54" applyNumberFormat="1" applyFont="1" applyBorder="1">
      <alignment/>
      <protection/>
    </xf>
    <xf numFmtId="0" fontId="80" fillId="0" borderId="0" xfId="54" applyFont="1" applyBorder="1">
      <alignment/>
      <protection/>
    </xf>
    <xf numFmtId="0" fontId="2" fillId="0" borderId="0" xfId="53" applyFont="1" applyAlignment="1">
      <alignment horizontal="left"/>
      <protection/>
    </xf>
    <xf numFmtId="0" fontId="83" fillId="0" borderId="0" xfId="54" applyFont="1" applyBorder="1" applyAlignment="1">
      <alignment horizontal="left"/>
      <protection/>
    </xf>
    <xf numFmtId="3" fontId="83" fillId="0" borderId="0" xfId="54" applyNumberFormat="1" applyFont="1" applyFill="1" applyBorder="1" applyAlignment="1">
      <alignment horizontal="right"/>
      <protection/>
    </xf>
    <xf numFmtId="3" fontId="83" fillId="0" borderId="0" xfId="54" applyNumberFormat="1" applyFont="1" applyFill="1" applyAlignment="1">
      <alignment horizontal="right"/>
      <protection/>
    </xf>
    <xf numFmtId="0" fontId="83" fillId="0" borderId="0" xfId="0" applyFont="1" applyAlignment="1">
      <alignment/>
    </xf>
    <xf numFmtId="0" fontId="83" fillId="0" borderId="0" xfId="0" applyNumberFormat="1" applyFont="1" applyFill="1" applyBorder="1" applyAlignment="1">
      <alignment/>
    </xf>
    <xf numFmtId="0" fontId="83" fillId="0" borderId="0" xfId="0" applyFont="1" applyAlignment="1">
      <alignment horizontal="left"/>
    </xf>
    <xf numFmtId="0" fontId="2" fillId="0" borderId="0" xfId="51" applyFont="1" applyAlignment="1">
      <alignment horizontal="left"/>
      <protection/>
    </xf>
    <xf numFmtId="0" fontId="91" fillId="0" borderId="0" xfId="0" applyFont="1" applyAlignment="1">
      <alignment/>
    </xf>
    <xf numFmtId="0" fontId="64" fillId="0" borderId="0" xfId="45" applyAlignment="1">
      <alignment horizontal="center"/>
    </xf>
    <xf numFmtId="0" fontId="82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/>
    </xf>
    <xf numFmtId="0" fontId="83" fillId="0" borderId="0" xfId="0" applyFont="1" applyBorder="1" applyAlignment="1">
      <alignment horizontal="left"/>
    </xf>
    <xf numFmtId="0" fontId="83" fillId="0" borderId="10" xfId="0" applyFont="1" applyBorder="1" applyAlignment="1">
      <alignment/>
    </xf>
    <xf numFmtId="164" fontId="83" fillId="0" borderId="0" xfId="0" applyNumberFormat="1" applyFont="1" applyAlignment="1">
      <alignment/>
    </xf>
    <xf numFmtId="0" fontId="92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56" fillId="0" borderId="0" xfId="53" applyFont="1">
      <alignment/>
      <protection/>
    </xf>
    <xf numFmtId="0" fontId="93" fillId="0" borderId="0" xfId="0" applyFont="1" applyFill="1" applyAlignment="1">
      <alignment/>
    </xf>
    <xf numFmtId="0" fontId="9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171" fontId="81" fillId="0" borderId="0" xfId="0" applyNumberFormat="1" applyFont="1" applyAlignment="1">
      <alignment horizontal="right"/>
    </xf>
    <xf numFmtId="0" fontId="94" fillId="0" borderId="0" xfId="0" applyFont="1" applyAlignment="1">
      <alignment vertical="top"/>
    </xf>
    <xf numFmtId="165" fontId="81" fillId="0" borderId="0" xfId="0" applyNumberFormat="1" applyFont="1" applyFill="1" applyAlignment="1">
      <alignment horizontal="right"/>
    </xf>
    <xf numFmtId="3" fontId="81" fillId="0" borderId="0" xfId="0" applyNumberFormat="1" applyFont="1" applyAlignment="1">
      <alignment horizontal="right" vertical="top"/>
    </xf>
    <xf numFmtId="2" fontId="81" fillId="0" borderId="0" xfId="0" applyNumberFormat="1" applyFont="1" applyAlignment="1">
      <alignment vertical="top"/>
    </xf>
    <xf numFmtId="49" fontId="11" fillId="0" borderId="0" xfId="54" applyNumberFormat="1" applyFont="1" applyFill="1" applyBorder="1" applyAlignment="1">
      <alignment horizontal="right" vertical="top"/>
      <protection/>
    </xf>
    <xf numFmtId="0" fontId="2" fillId="0" borderId="0" xfId="54" applyNumberFormat="1" applyFont="1" applyFill="1" applyBorder="1" applyAlignment="1">
      <alignment horizontal="right" vertical="top"/>
      <protection/>
    </xf>
    <xf numFmtId="3" fontId="94" fillId="0" borderId="0" xfId="0" applyNumberFormat="1" applyFont="1" applyAlignment="1">
      <alignment horizontal="right" vertical="top"/>
    </xf>
    <xf numFmtId="0" fontId="94" fillId="0" borderId="0" xfId="0" applyFont="1" applyAlignment="1">
      <alignment horizontal="right" vertical="top"/>
    </xf>
    <xf numFmtId="0" fontId="78" fillId="0" borderId="0" xfId="0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0" fontId="83" fillId="0" borderId="0" xfId="54" applyFont="1" applyAlignment="1">
      <alignment/>
      <protection/>
    </xf>
    <xf numFmtId="0" fontId="2" fillId="0" borderId="0" xfId="54" applyFont="1" applyAlignment="1">
      <alignment/>
      <protection/>
    </xf>
    <xf numFmtId="0" fontId="3" fillId="0" borderId="0" xfId="54" applyFont="1" applyFill="1">
      <alignment/>
      <protection/>
    </xf>
    <xf numFmtId="164" fontId="84" fillId="0" borderId="0" xfId="54" applyNumberFormat="1" applyFont="1" applyFill="1">
      <alignment/>
      <protection/>
    </xf>
    <xf numFmtId="0" fontId="85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" fillId="0" borderId="10" xfId="51" applyFont="1" applyBorder="1">
      <alignment/>
      <protection/>
    </xf>
    <xf numFmtId="0" fontId="0" fillId="0" borderId="10" xfId="52" applyBorder="1">
      <alignment/>
      <protection/>
    </xf>
    <xf numFmtId="0" fontId="3" fillId="0" borderId="10" xfId="53" applyFont="1" applyBorder="1" applyAlignment="1">
      <alignment horizontal="left"/>
      <protection/>
    </xf>
    <xf numFmtId="0" fontId="3" fillId="0" borderId="10" xfId="54" applyFont="1" applyBorder="1" applyAlignment="1">
      <alignment horizontal="left"/>
      <protection/>
    </xf>
    <xf numFmtId="0" fontId="84" fillId="0" borderId="10" xfId="54" applyFont="1" applyBorder="1" applyAlignment="1">
      <alignment horizontal="left"/>
      <protection/>
    </xf>
    <xf numFmtId="0" fontId="3" fillId="0" borderId="10" xfId="54" applyFont="1" applyFill="1" applyBorder="1" applyAlignment="1">
      <alignment horizontal="left"/>
      <protection/>
    </xf>
    <xf numFmtId="0" fontId="84" fillId="0" borderId="10" xfId="54" applyFont="1" applyFill="1" applyBorder="1">
      <alignment/>
      <protection/>
    </xf>
    <xf numFmtId="0" fontId="84" fillId="0" borderId="10" xfId="54" applyFont="1" applyBorder="1">
      <alignment/>
      <protection/>
    </xf>
    <xf numFmtId="171" fontId="81" fillId="0" borderId="0" xfId="0" applyNumberFormat="1" applyFont="1" applyAlignment="1">
      <alignment horizontal="right" wrapText="1"/>
    </xf>
    <xf numFmtId="168" fontId="81" fillId="0" borderId="0" xfId="0" applyNumberFormat="1" applyFont="1" applyAlignment="1">
      <alignment horizontal="right" wrapText="1"/>
    </xf>
    <xf numFmtId="0" fontId="82" fillId="0" borderId="0" xfId="0" applyFont="1" applyFill="1" applyAlignment="1">
      <alignment horizontal="left"/>
    </xf>
    <xf numFmtId="3" fontId="82" fillId="0" borderId="0" xfId="0" applyNumberFormat="1" applyFont="1" applyAlignment="1">
      <alignment horizontal="right" vertical="top"/>
    </xf>
    <xf numFmtId="2" fontId="82" fillId="0" borderId="0" xfId="0" applyNumberFormat="1" applyFont="1" applyAlignment="1">
      <alignment vertical="top"/>
    </xf>
    <xf numFmtId="0" fontId="81" fillId="0" borderId="0" xfId="0" applyFont="1" applyFill="1" applyAlignment="1">
      <alignment horizontal="left"/>
    </xf>
    <xf numFmtId="168" fontId="81" fillId="0" borderId="0" xfId="0" applyNumberFormat="1" applyFont="1" applyAlignment="1">
      <alignment horizontal="right" wrapText="1"/>
    </xf>
    <xf numFmtId="171" fontId="81" fillId="0" borderId="0" xfId="0" applyNumberFormat="1" applyFont="1" applyAlignment="1">
      <alignment horizontal="right" wrapText="1"/>
    </xf>
    <xf numFmtId="171" fontId="82" fillId="0" borderId="0" xfId="0" applyNumberFormat="1" applyFont="1" applyAlignment="1">
      <alignment horizontal="right"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11" xfId="60" applyNumberFormat="1" applyFont="1" applyFill="1" applyBorder="1" applyAlignment="1">
      <alignment horizontal="left"/>
      <protection/>
    </xf>
    <xf numFmtId="3" fontId="2" fillId="0" borderId="11" xfId="60" applyNumberFormat="1" applyFont="1" applyFill="1" applyBorder="1" applyAlignment="1">
      <alignment horizontal="right"/>
      <protection/>
    </xf>
    <xf numFmtId="3" fontId="2" fillId="0" borderId="10" xfId="60" applyNumberFormat="1" applyFont="1" applyFill="1" applyBorder="1" applyAlignment="1">
      <alignment horizontal="left" vertical="top"/>
      <protection/>
    </xf>
    <xf numFmtId="3" fontId="2" fillId="0" borderId="10" xfId="60" applyNumberFormat="1" applyFont="1" applyFill="1" applyBorder="1" applyAlignment="1">
      <alignment horizontal="right" vertical="top"/>
      <protection/>
    </xf>
    <xf numFmtId="3" fontId="2" fillId="0" borderId="11" xfId="54" applyNumberFormat="1" applyFont="1" applyFill="1" applyBorder="1">
      <alignment/>
      <protection/>
    </xf>
    <xf numFmtId="3" fontId="2" fillId="0" borderId="11" xfId="54" applyNumberFormat="1" applyFont="1" applyFill="1" applyBorder="1" applyAlignment="1">
      <alignment horizontal="left"/>
      <protection/>
    </xf>
    <xf numFmtId="3" fontId="2" fillId="0" borderId="11" xfId="54" applyNumberFormat="1" applyFont="1" applyFill="1" applyBorder="1" applyAlignment="1">
      <alignment horizontal="center"/>
      <protection/>
    </xf>
    <xf numFmtId="3" fontId="2" fillId="0" borderId="11" xfId="54" applyNumberFormat="1" applyFont="1" applyFill="1" applyBorder="1" applyAlignment="1">
      <alignment horizontal="right"/>
      <protection/>
    </xf>
    <xf numFmtId="0" fontId="87" fillId="0" borderId="0" xfId="0" applyFont="1" applyAlignment="1">
      <alignment/>
    </xf>
    <xf numFmtId="3" fontId="2" fillId="0" borderId="0" xfId="54" applyNumberFormat="1" applyFont="1" applyFill="1" applyAlignment="1">
      <alignment horizontal="left"/>
      <protection/>
    </xf>
    <xf numFmtId="3" fontId="2" fillId="0" borderId="0" xfId="54" applyNumberFormat="1" applyFont="1" applyFill="1" applyAlignment="1">
      <alignment horizontal="center"/>
      <protection/>
    </xf>
    <xf numFmtId="0" fontId="2" fillId="0" borderId="0" xfId="54" applyFont="1" applyFill="1" applyBorder="1" applyAlignment="1">
      <alignment horizontal="left"/>
      <protection/>
    </xf>
    <xf numFmtId="0" fontId="25" fillId="0" borderId="0" xfId="54" applyFont="1" applyFill="1" applyBorder="1" applyAlignment="1">
      <alignment horizontal="left"/>
      <protection/>
    </xf>
    <xf numFmtId="3" fontId="2" fillId="0" borderId="0" xfId="54" applyNumberFormat="1" applyFont="1" applyFill="1" applyBorder="1" applyAlignment="1">
      <alignment horizontal="left"/>
      <protection/>
    </xf>
    <xf numFmtId="3" fontId="2" fillId="0" borderId="10" xfId="54" applyNumberFormat="1" applyFont="1" applyFill="1" applyBorder="1" applyAlignment="1">
      <alignment horizontal="left" vertical="top"/>
      <protection/>
    </xf>
    <xf numFmtId="0" fontId="2" fillId="0" borderId="10" xfId="54" applyFont="1" applyFill="1" applyBorder="1" applyAlignment="1">
      <alignment horizontal="left" vertical="top"/>
      <protection/>
    </xf>
    <xf numFmtId="3" fontId="2" fillId="0" borderId="0" xfId="54" applyNumberFormat="1" applyFont="1" applyFill="1" applyAlignment="1">
      <alignment vertical="top"/>
      <protection/>
    </xf>
    <xf numFmtId="3" fontId="2" fillId="0" borderId="12" xfId="54" applyNumberFormat="1" applyFont="1" applyFill="1" applyBorder="1" applyAlignment="1">
      <alignment horizontal="left"/>
      <protection/>
    </xf>
    <xf numFmtId="3" fontId="2" fillId="0" borderId="12" xfId="54" applyNumberFormat="1" applyFont="1" applyFill="1" applyBorder="1" applyAlignment="1">
      <alignment horizontal="center"/>
      <protection/>
    </xf>
    <xf numFmtId="0" fontId="74" fillId="0" borderId="0" xfId="0" applyFont="1" applyFill="1" applyAlignment="1">
      <alignment horizontal="right"/>
    </xf>
    <xf numFmtId="3" fontId="2" fillId="0" borderId="0" xfId="40" applyNumberFormat="1" applyFont="1" applyFill="1" applyBorder="1" applyAlignment="1">
      <alignment/>
    </xf>
    <xf numFmtId="3" fontId="81" fillId="0" borderId="0" xfId="50" applyNumberFormat="1" applyFont="1" applyFill="1" applyAlignment="1">
      <alignment horizontal="right"/>
      <protection/>
    </xf>
    <xf numFmtId="3" fontId="80" fillId="0" borderId="0" xfId="54" applyNumberFormat="1" applyFont="1">
      <alignment/>
      <protection/>
    </xf>
    <xf numFmtId="0" fontId="74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83" fillId="0" borderId="0" xfId="0" applyFont="1" applyBorder="1" applyAlignment="1">
      <alignment/>
    </xf>
    <xf numFmtId="0" fontId="83" fillId="0" borderId="0" xfId="0" applyFont="1" applyFill="1" applyBorder="1" applyAlignment="1">
      <alignment/>
    </xf>
    <xf numFmtId="3" fontId="83" fillId="0" borderId="0" xfId="0" applyNumberFormat="1" applyFont="1" applyAlignment="1">
      <alignment/>
    </xf>
    <xf numFmtId="165" fontId="83" fillId="0" borderId="0" xfId="0" applyNumberFormat="1" applyFont="1" applyAlignment="1">
      <alignment/>
    </xf>
    <xf numFmtId="165" fontId="83" fillId="0" borderId="0" xfId="0" applyNumberFormat="1" applyFont="1" applyFill="1" applyAlignment="1">
      <alignment/>
    </xf>
    <xf numFmtId="3" fontId="83" fillId="0" borderId="0" xfId="0" applyNumberFormat="1" applyFont="1" applyBorder="1" applyAlignment="1">
      <alignment/>
    </xf>
    <xf numFmtId="3" fontId="83" fillId="0" borderId="0" xfId="0" applyNumberFormat="1" applyFont="1" applyFill="1" applyBorder="1" applyAlignment="1">
      <alignment/>
    </xf>
    <xf numFmtId="0" fontId="83" fillId="0" borderId="0" xfId="0" applyFont="1" applyFill="1" applyAlignment="1">
      <alignment/>
    </xf>
    <xf numFmtId="3" fontId="83" fillId="0" borderId="0" xfId="0" applyNumberFormat="1" applyFont="1" applyAlignment="1">
      <alignment wrapText="1"/>
    </xf>
    <xf numFmtId="3" fontId="83" fillId="0" borderId="0" xfId="0" applyNumberFormat="1" applyFont="1" applyFill="1" applyAlignment="1">
      <alignment wrapText="1"/>
    </xf>
    <xf numFmtId="3" fontId="83" fillId="0" borderId="0" xfId="0" applyNumberFormat="1" applyFont="1" applyFill="1" applyAlignment="1">
      <alignment/>
    </xf>
    <xf numFmtId="0" fontId="83" fillId="0" borderId="0" xfId="0" applyFont="1" applyAlignment="1">
      <alignment wrapText="1"/>
    </xf>
    <xf numFmtId="3" fontId="83" fillId="0" borderId="0" xfId="0" applyNumberFormat="1" applyFont="1" applyAlignment="1" quotePrefix="1">
      <alignment horizontal="right"/>
    </xf>
    <xf numFmtId="0" fontId="83" fillId="0" borderId="0" xfId="0" applyFont="1" applyAlignment="1">
      <alignment/>
    </xf>
    <xf numFmtId="164" fontId="83" fillId="0" borderId="0" xfId="0" applyNumberFormat="1" applyFont="1" applyFill="1" applyAlignment="1">
      <alignment/>
    </xf>
    <xf numFmtId="0" fontId="83" fillId="0" borderId="0" xfId="0" applyFont="1" applyBorder="1" applyAlignment="1">
      <alignment wrapText="1"/>
    </xf>
    <xf numFmtId="3" fontId="26" fillId="0" borderId="0" xfId="60" applyNumberFormat="1" applyFont="1" applyFill="1" applyAlignment="1">
      <alignment horizontal="left"/>
      <protection/>
    </xf>
    <xf numFmtId="0" fontId="95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71" fontId="82" fillId="0" borderId="0" xfId="0" applyNumberFormat="1" applyFont="1" applyFill="1" applyAlignment="1">
      <alignment horizontal="right"/>
    </xf>
    <xf numFmtId="168" fontId="82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/>
    </xf>
    <xf numFmtId="0" fontId="95" fillId="0" borderId="0" xfId="0" applyFont="1" applyAlignment="1">
      <alignment vertical="top"/>
    </xf>
    <xf numFmtId="164" fontId="83" fillId="0" borderId="0" xfId="54" applyNumberFormat="1" applyFont="1" applyAlignment="1">
      <alignment/>
      <protection/>
    </xf>
    <xf numFmtId="0" fontId="2" fillId="0" borderId="0" xfId="50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/>
    </xf>
    <xf numFmtId="0" fontId="74" fillId="0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26" fillId="0" borderId="0" xfId="50" applyFont="1" applyAlignment="1">
      <alignment horizontal="left"/>
      <protection/>
    </xf>
    <xf numFmtId="164" fontId="83" fillId="0" borderId="0" xfId="54" applyNumberFormat="1" applyFont="1">
      <alignment/>
      <protection/>
    </xf>
    <xf numFmtId="3" fontId="0" fillId="0" borderId="0" xfId="0" applyNumberFormat="1" applyFont="1" applyAlignment="1">
      <alignment wrapText="1"/>
    </xf>
    <xf numFmtId="164" fontId="2" fillId="0" borderId="0" xfId="50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 horizontal="left" indent="2"/>
    </xf>
    <xf numFmtId="0" fontId="7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74" fillId="0" borderId="0" xfId="0" applyFont="1" applyFill="1" applyAlignment="1">
      <alignment horizontal="left"/>
    </xf>
    <xf numFmtId="0" fontId="2" fillId="0" borderId="0" xfId="50" applyNumberFormat="1" applyFont="1" applyFill="1" applyBorder="1" applyAlignment="1">
      <alignment horizontal="left"/>
      <protection/>
    </xf>
    <xf numFmtId="0" fontId="2" fillId="0" borderId="0" xfId="55" applyNumberFormat="1" applyFont="1" applyFill="1" applyBorder="1" applyAlignment="1">
      <alignment/>
    </xf>
    <xf numFmtId="0" fontId="2" fillId="0" borderId="0" xfId="57" applyNumberFormat="1" applyFont="1" applyFill="1" applyBorder="1" applyAlignment="1">
      <alignment/>
    </xf>
    <xf numFmtId="164" fontId="2" fillId="0" borderId="0" xfId="55" applyNumberFormat="1" applyFont="1" applyFill="1" applyBorder="1" applyAlignment="1">
      <alignment/>
    </xf>
    <xf numFmtId="164" fontId="2" fillId="0" borderId="0" xfId="55" applyNumberFormat="1" applyFont="1" applyFill="1" applyBorder="1" applyAlignment="1">
      <alignment/>
    </xf>
    <xf numFmtId="164" fontId="2" fillId="2" borderId="0" xfId="55" applyNumberFormat="1" applyFont="1" applyFill="1" applyBorder="1" applyAlignment="1">
      <alignment/>
    </xf>
    <xf numFmtId="0" fontId="0" fillId="2" borderId="0" xfId="0" applyFill="1" applyAlignment="1">
      <alignment/>
    </xf>
    <xf numFmtId="164" fontId="2" fillId="2" borderId="0" xfId="55" applyNumberFormat="1" applyFont="1" applyFill="1" applyBorder="1" applyAlignment="1">
      <alignment/>
    </xf>
    <xf numFmtId="0" fontId="74" fillId="2" borderId="0" xfId="0" applyNumberFormat="1" applyFont="1" applyFill="1" applyBorder="1" applyAlignment="1">
      <alignment/>
    </xf>
    <xf numFmtId="0" fontId="84" fillId="0" borderId="0" xfId="0" applyFont="1" applyBorder="1" applyAlignment="1">
      <alignment wrapText="1"/>
    </xf>
    <xf numFmtId="0" fontId="84" fillId="0" borderId="10" xfId="0" applyFont="1" applyBorder="1" applyAlignment="1">
      <alignment/>
    </xf>
    <xf numFmtId="0" fontId="84" fillId="0" borderId="10" xfId="0" applyFont="1" applyFill="1" applyBorder="1" applyAlignment="1">
      <alignment/>
    </xf>
    <xf numFmtId="0" fontId="74" fillId="0" borderId="0" xfId="0" applyFont="1" applyBorder="1" applyAlignment="1">
      <alignment/>
    </xf>
    <xf numFmtId="0" fontId="26" fillId="0" borderId="0" xfId="0" applyFont="1" applyFill="1" applyAlignment="1">
      <alignment horizontal="left"/>
    </xf>
    <xf numFmtId="0" fontId="26" fillId="0" borderId="0" xfId="51" applyFont="1" applyAlignment="1">
      <alignment horizontal="left"/>
      <protection/>
    </xf>
    <xf numFmtId="0" fontId="22" fillId="0" borderId="0" xfId="51" applyFont="1" applyAlignment="1">
      <alignment horizontal="left"/>
      <protection/>
    </xf>
    <xf numFmtId="0" fontId="0" fillId="0" borderId="0" xfId="0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ill="1" applyAlignment="1">
      <alignment horizontal="left" indent="1"/>
    </xf>
    <xf numFmtId="165" fontId="83" fillId="0" borderId="0" xfId="54" applyNumberFormat="1" applyFont="1">
      <alignment/>
      <protection/>
    </xf>
    <xf numFmtId="0" fontId="5" fillId="0" borderId="0" xfId="50" applyFont="1" applyAlignment="1" quotePrefix="1">
      <alignment horizontal="left"/>
      <protection/>
    </xf>
    <xf numFmtId="3" fontId="5" fillId="0" borderId="0" xfId="50" applyNumberFormat="1" applyFont="1">
      <alignment/>
      <protection/>
    </xf>
    <xf numFmtId="0" fontId="6" fillId="0" borderId="0" xfId="50" applyFont="1">
      <alignment/>
      <protection/>
    </xf>
    <xf numFmtId="3" fontId="6" fillId="0" borderId="0" xfId="50" applyNumberFormat="1" applyFont="1">
      <alignment/>
      <protection/>
    </xf>
    <xf numFmtId="0" fontId="6" fillId="0" borderId="0" xfId="50" applyFont="1" applyFill="1">
      <alignment/>
      <protection/>
    </xf>
    <xf numFmtId="0" fontId="6" fillId="0" borderId="0" xfId="50" applyFont="1" applyFill="1" applyAlignment="1">
      <alignment horizontal="left" indent="1"/>
      <protection/>
    </xf>
    <xf numFmtId="0" fontId="6" fillId="0" borderId="0" xfId="50" applyFont="1" applyAlignment="1">
      <alignment horizontal="left" indent="1"/>
      <protection/>
    </xf>
    <xf numFmtId="0" fontId="6" fillId="0" borderId="0" xfId="50" applyFont="1" applyBorder="1" applyAlignment="1">
      <alignment horizontal="left" indent="1"/>
      <protection/>
    </xf>
    <xf numFmtId="0" fontId="6" fillId="0" borderId="0" xfId="50" applyFont="1" applyBorder="1">
      <alignment/>
      <protection/>
    </xf>
    <xf numFmtId="164" fontId="6" fillId="0" borderId="0" xfId="50" applyNumberFormat="1" applyFont="1" applyBorder="1">
      <alignment/>
      <protection/>
    </xf>
    <xf numFmtId="0" fontId="6" fillId="0" borderId="0" xfId="50" applyFont="1" applyFill="1" applyBorder="1">
      <alignment/>
      <protection/>
    </xf>
    <xf numFmtId="164" fontId="6" fillId="0" borderId="0" xfId="50" applyNumberFormat="1" applyFont="1" applyFill="1" applyBorder="1">
      <alignment/>
      <protection/>
    </xf>
    <xf numFmtId="3" fontId="74" fillId="0" borderId="0" xfId="52" applyNumberFormat="1" applyFont="1">
      <alignment/>
      <protection/>
    </xf>
    <xf numFmtId="3" fontId="13" fillId="0" borderId="0" xfId="52" applyNumberFormat="1" applyFont="1">
      <alignment/>
      <protection/>
    </xf>
    <xf numFmtId="2" fontId="0" fillId="0" borderId="0" xfId="52" applyNumberFormat="1">
      <alignment/>
      <protection/>
    </xf>
    <xf numFmtId="2" fontId="2" fillId="0" borderId="0" xfId="51" applyNumberFormat="1" applyFont="1" applyBorder="1">
      <alignment/>
      <protection/>
    </xf>
    <xf numFmtId="2" fontId="14" fillId="0" borderId="0" xfId="52" applyNumberFormat="1" applyFont="1">
      <alignment/>
      <protection/>
    </xf>
    <xf numFmtId="2" fontId="12" fillId="0" borderId="0" xfId="52" applyNumberFormat="1" applyFont="1">
      <alignment/>
      <protection/>
    </xf>
    <xf numFmtId="4" fontId="2" fillId="0" borderId="0" xfId="51" applyNumberFormat="1" applyFont="1">
      <alignment/>
      <protection/>
    </xf>
    <xf numFmtId="4" fontId="14" fillId="0" borderId="0" xfId="52" applyNumberFormat="1" applyFont="1">
      <alignment/>
      <protection/>
    </xf>
    <xf numFmtId="4" fontId="12" fillId="0" borderId="0" xfId="52" applyNumberFormat="1" applyFont="1">
      <alignment/>
      <protection/>
    </xf>
    <xf numFmtId="165" fontId="8" fillId="0" borderId="0" xfId="60" applyNumberFormat="1" applyFont="1" applyFill="1" applyBorder="1" applyAlignment="1" quotePrefix="1">
      <alignment horizontal="right" vertical="center"/>
      <protection/>
    </xf>
    <xf numFmtId="4" fontId="2" fillId="0" borderId="0" xfId="59" applyNumberFormat="1" applyFont="1" applyFill="1">
      <alignment/>
      <protection/>
    </xf>
    <xf numFmtId="164" fontId="12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3" fontId="2" fillId="0" borderId="0" xfId="52" applyNumberFormat="1" applyFont="1" applyFill="1" applyBorder="1" applyAlignment="1">
      <alignment vertical="top"/>
      <protection/>
    </xf>
    <xf numFmtId="3" fontId="2" fillId="0" borderId="0" xfId="52" applyNumberFormat="1" applyFont="1" applyFill="1" applyBorder="1" applyAlignment="1" applyProtection="1">
      <alignment vertical="top"/>
      <protection locked="0"/>
    </xf>
    <xf numFmtId="3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3" fontId="95" fillId="0" borderId="0" xfId="0" applyNumberFormat="1" applyFont="1" applyAlignment="1">
      <alignment/>
    </xf>
    <xf numFmtId="164" fontId="2" fillId="0" borderId="0" xfId="58" applyNumberFormat="1" applyFont="1" applyFill="1" applyBorder="1" applyAlignment="1">
      <alignment/>
    </xf>
    <xf numFmtId="164" fontId="2" fillId="0" borderId="0" xfId="57" applyNumberFormat="1" applyFont="1" applyFill="1" applyBorder="1" applyAlignment="1">
      <alignment/>
    </xf>
    <xf numFmtId="164" fontId="2" fillId="0" borderId="0" xfId="50" applyNumberFormat="1" applyFont="1" applyFill="1" applyBorder="1" applyAlignment="1">
      <alignment/>
      <protection/>
    </xf>
    <xf numFmtId="164" fontId="0" fillId="2" borderId="0" xfId="0" applyNumberFormat="1" applyFill="1" applyAlignment="1">
      <alignment/>
    </xf>
    <xf numFmtId="164" fontId="2" fillId="0" borderId="0" xfId="0" applyNumberFormat="1" applyFont="1" applyFill="1" applyAlignment="1">
      <alignment/>
    </xf>
    <xf numFmtId="3" fontId="2" fillId="0" borderId="0" xfId="52" applyNumberFormat="1" applyFont="1" applyFill="1" applyBorder="1" applyAlignment="1">
      <alignment horizontal="right" vertical="top"/>
      <protection/>
    </xf>
    <xf numFmtId="3" fontId="2" fillId="0" borderId="0" xfId="52" applyNumberFormat="1" applyFont="1" applyFill="1" applyBorder="1" applyAlignment="1" applyProtection="1">
      <alignment horizontal="right" vertical="top"/>
      <protection locked="0"/>
    </xf>
    <xf numFmtId="164" fontId="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3" fontId="2" fillId="0" borderId="0" xfId="58" applyNumberFormat="1" applyFont="1" applyFill="1" applyBorder="1" applyAlignment="1">
      <alignment/>
    </xf>
    <xf numFmtId="3" fontId="74" fillId="0" borderId="0" xfId="0" applyNumberFormat="1" applyFont="1" applyAlignment="1">
      <alignment/>
    </xf>
    <xf numFmtId="3" fontId="9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6" fillId="0" borderId="0" xfId="50" applyFont="1" applyFill="1" applyAlignment="1">
      <alignment/>
      <protection/>
    </xf>
    <xf numFmtId="0" fontId="8" fillId="0" borderId="0" xfId="0" applyFont="1" applyFill="1" applyAlignment="1">
      <alignment/>
    </xf>
    <xf numFmtId="0" fontId="8" fillId="0" borderId="0" xfId="50" applyFont="1">
      <alignment/>
      <protection/>
    </xf>
    <xf numFmtId="0" fontId="30" fillId="0" borderId="0" xfId="0" applyFont="1" applyAlignment="1">
      <alignment horizontal="left"/>
    </xf>
    <xf numFmtId="0" fontId="30" fillId="0" borderId="0" xfId="0" applyFont="1" applyAlignment="1" quotePrefix="1">
      <alignment horizontal="left"/>
    </xf>
    <xf numFmtId="0" fontId="6" fillId="0" borderId="10" xfId="50" applyFont="1" applyBorder="1">
      <alignment/>
      <protection/>
    </xf>
    <xf numFmtId="0" fontId="6" fillId="0" borderId="12" xfId="50" applyFont="1" applyFill="1" applyBorder="1">
      <alignment/>
      <protection/>
    </xf>
    <xf numFmtId="0" fontId="6" fillId="0" borderId="12" xfId="50" applyFont="1" applyBorder="1">
      <alignment/>
      <protection/>
    </xf>
    <xf numFmtId="0" fontId="6" fillId="0" borderId="0" xfId="50" applyFont="1" applyBorder="1" applyAlignment="1">
      <alignment horizontal="left"/>
      <protection/>
    </xf>
    <xf numFmtId="0" fontId="6" fillId="0" borderId="0" xfId="50" applyFont="1" applyFill="1" applyBorder="1" applyAlignment="1">
      <alignment horizontal="left"/>
      <protection/>
    </xf>
    <xf numFmtId="0" fontId="74" fillId="34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2" fillId="34" borderId="10" xfId="55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74" fillId="0" borderId="0" xfId="0" applyNumberFormat="1" applyFont="1" applyFill="1" applyAlignment="1">
      <alignment/>
    </xf>
    <xf numFmtId="164" fontId="74" fillId="0" borderId="0" xfId="0" applyNumberFormat="1" applyFont="1" applyFill="1" applyAlignment="1">
      <alignment/>
    </xf>
    <xf numFmtId="0" fontId="74" fillId="8" borderId="0" xfId="0" applyFont="1" applyFill="1" applyAlignment="1">
      <alignment horizontal="left"/>
    </xf>
    <xf numFmtId="0" fontId="0" fillId="8" borderId="0" xfId="0" applyFill="1" applyAlignment="1">
      <alignment/>
    </xf>
    <xf numFmtId="1" fontId="2" fillId="0" borderId="0" xfId="60" applyNumberFormat="1" applyFont="1" applyFill="1" applyBorder="1" applyAlignment="1" quotePrefix="1">
      <alignment horizontal="left" vertical="top"/>
      <protection/>
    </xf>
    <xf numFmtId="3" fontId="8" fillId="0" borderId="0" xfId="60" applyNumberFormat="1" applyFont="1" applyFill="1" applyBorder="1" applyAlignment="1" quotePrefix="1">
      <alignment horizontal="right" vertical="center"/>
      <protection/>
    </xf>
    <xf numFmtId="0" fontId="83" fillId="0" borderId="0" xfId="54" applyFont="1" applyAlignment="1">
      <alignment horizontal="right"/>
      <protection/>
    </xf>
    <xf numFmtId="164" fontId="83" fillId="0" borderId="0" xfId="54" applyNumberFormat="1" applyFont="1" applyAlignment="1">
      <alignment horizontal="right"/>
      <protection/>
    </xf>
    <xf numFmtId="164" fontId="2" fillId="0" borderId="0" xfId="54" applyNumberFormat="1" applyFont="1" applyAlignment="1">
      <alignment horizontal="right"/>
      <protection/>
    </xf>
    <xf numFmtId="3" fontId="83" fillId="0" borderId="0" xfId="54" applyNumberFormat="1" applyFont="1" applyAlignment="1">
      <alignment horizontal="right"/>
      <protection/>
    </xf>
    <xf numFmtId="0" fontId="96" fillId="0" borderId="0" xfId="0" applyNumberFormat="1" applyFont="1" applyFill="1" applyBorder="1" applyAlignment="1">
      <alignment/>
    </xf>
  </cellXfs>
  <cellStyles count="6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Erotin 2" xfId="42"/>
    <cellStyle name="Huomautus" xfId="43"/>
    <cellStyle name="Huono" xfId="44"/>
    <cellStyle name="Hyperlink" xfId="45"/>
    <cellStyle name="Hyvä" xfId="46"/>
    <cellStyle name="Laskenta" xfId="47"/>
    <cellStyle name="Linkitetty solu" xfId="48"/>
    <cellStyle name="Neutraali" xfId="49"/>
    <cellStyle name="Normaali 2" xfId="50"/>
    <cellStyle name="Normaali 2 2" xfId="51"/>
    <cellStyle name="Normaali 3" xfId="52"/>
    <cellStyle name="Normaali 3 2" xfId="53"/>
    <cellStyle name="Normaali 4" xfId="54"/>
    <cellStyle name="Normaali 5" xfId="55"/>
    <cellStyle name="Normaali 6" xfId="56"/>
    <cellStyle name="Normaali 7" xfId="57"/>
    <cellStyle name="Normaali 8" xfId="58"/>
    <cellStyle name="Normaali_10-11" xfId="59"/>
    <cellStyle name="Normaali_12s" xfId="60"/>
    <cellStyle name="Normaali_SIVU3_1" xfId="61"/>
    <cellStyle name="Otsikko" xfId="62"/>
    <cellStyle name="Otsikko 1" xfId="63"/>
    <cellStyle name="Otsikko 2" xfId="64"/>
    <cellStyle name="Otsikko 3" xfId="65"/>
    <cellStyle name="Otsikko 4" xfId="66"/>
    <cellStyle name="Percent" xfId="67"/>
    <cellStyle name="Selittävä teksti" xfId="68"/>
    <cellStyle name="Summa" xfId="69"/>
    <cellStyle name="Syöttö" xfId="70"/>
    <cellStyle name="Tarkistussolu" xfId="71"/>
    <cellStyle name="Tulostus" xfId="72"/>
    <cellStyle name="Currency" xfId="73"/>
    <cellStyle name="Currency [0]" xfId="74"/>
    <cellStyle name="Varoitusteksti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ilastot\SOSIAALITOIMI\SOSIAALITOIMEN_VUOSITILASTOT2011\Asiakastilasto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rkkien selitys"/>
      <sheetName val="Tiivistelmä"/>
      <sheetName val="Sisällys"/>
      <sheetName val="Lastensuojelu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Muut perheiden palvelut"/>
      <sheetName val="35"/>
      <sheetName val="36"/>
      <sheetName val="37"/>
      <sheetName val="38"/>
      <sheetName val="39"/>
      <sheetName val="40"/>
      <sheetName val="41"/>
      <sheetName val="42"/>
      <sheetName val="43-44"/>
      <sheetName val="45"/>
      <sheetName val="46"/>
      <sheetName val="47"/>
      <sheetName val="48"/>
      <sheetName val="Vammaispalvelu"/>
      <sheetName val="49"/>
      <sheetName val="50"/>
      <sheetName val="51"/>
      <sheetName val="52-57"/>
      <sheetName val="58"/>
      <sheetName val="59"/>
      <sheetName val="60"/>
      <sheetName val="61-62"/>
      <sheetName val="63"/>
      <sheetName val="Kehitysvammahuolto"/>
      <sheetName val="64"/>
      <sheetName val="65-66"/>
      <sheetName val="67-69"/>
      <sheetName val="70-71"/>
      <sheetName val="72"/>
      <sheetName val="73-74"/>
      <sheetName val="75-76"/>
      <sheetName val="77"/>
      <sheetName val="78-85"/>
      <sheetName val="86"/>
      <sheetName val="87"/>
      <sheetName val="Vanhuspalvelu"/>
      <sheetName val="88-89"/>
      <sheetName val="90-91"/>
      <sheetName val="92"/>
      <sheetName val="93-94"/>
      <sheetName val="95"/>
      <sheetName val="96"/>
      <sheetName val="97"/>
      <sheetName val="98"/>
      <sheetName val="99"/>
      <sheetName val="100"/>
      <sheetName val="101"/>
      <sheetName val="102-106"/>
      <sheetName val="107"/>
      <sheetName val="108"/>
      <sheetName val="109"/>
      <sheetName val="110"/>
      <sheetName val="111"/>
      <sheetName val="112"/>
      <sheetName val="Omaishoidon tuki"/>
      <sheetName val="113"/>
      <sheetName val="114"/>
      <sheetName val="115"/>
      <sheetName val="Päihdehuolto"/>
      <sheetName val="116"/>
      <sheetName val="117-118"/>
      <sheetName val="119"/>
      <sheetName val="120-121"/>
      <sheetName val="122-123"/>
      <sheetName val="124"/>
      <sheetName val="125"/>
      <sheetName val="126"/>
      <sheetName val="Toimeentulotuki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Muu sos.huolto ja työll."/>
      <sheetName val="136-139"/>
      <sheetName val="Tuetut asumispalvelut"/>
      <sheetName val="140-141"/>
      <sheetName val="Taul2"/>
      <sheetName val="Taul4"/>
      <sheetName val="Taul5"/>
      <sheetName val="Taul6"/>
    </sheetNames>
    <sheetDataSet>
      <sheetData sheetId="4">
        <row r="39">
          <cell r="C39">
            <v>7725</v>
          </cell>
          <cell r="G39">
            <v>6911</v>
          </cell>
        </row>
        <row r="40">
          <cell r="C40">
            <v>8232</v>
          </cell>
          <cell r="G40">
            <v>7450</v>
          </cell>
        </row>
        <row r="41">
          <cell r="C41">
            <v>8961</v>
          </cell>
          <cell r="G41">
            <v>7935</v>
          </cell>
        </row>
        <row r="43">
          <cell r="C43">
            <v>10564</v>
          </cell>
          <cell r="G43">
            <v>9753</v>
          </cell>
        </row>
      </sheetData>
      <sheetData sheetId="5">
        <row r="47">
          <cell r="I47">
            <v>3661</v>
          </cell>
          <cell r="J47">
            <v>3250</v>
          </cell>
        </row>
        <row r="48">
          <cell r="I48">
            <v>3891</v>
          </cell>
          <cell r="J48">
            <v>3559</v>
          </cell>
        </row>
        <row r="49">
          <cell r="I49">
            <v>4223</v>
          </cell>
          <cell r="J49">
            <v>3712</v>
          </cell>
        </row>
        <row r="50">
          <cell r="I50">
            <v>4889</v>
          </cell>
          <cell r="J50">
            <v>4467</v>
          </cell>
        </row>
        <row r="51">
          <cell r="I51">
            <v>5109</v>
          </cell>
          <cell r="J51">
            <v>4644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46"/>
  <sheetViews>
    <sheetView tabSelected="1" zoomScalePageLayoutView="0" workbookViewId="0" topLeftCell="A6">
      <selection activeCell="A40" sqref="A40"/>
    </sheetView>
  </sheetViews>
  <sheetFormatPr defaultColWidth="9.140625" defaultRowHeight="15"/>
  <cols>
    <col min="2" max="2" width="103.7109375" style="0" customWidth="1"/>
  </cols>
  <sheetData>
    <row r="1" ht="18.75">
      <c r="A1" s="332" t="s">
        <v>91</v>
      </c>
    </row>
    <row r="2" spans="1:2" ht="15">
      <c r="A2" s="295"/>
      <c r="B2" s="328"/>
    </row>
    <row r="3" spans="1:2" ht="15">
      <c r="A3" s="295" t="s">
        <v>90</v>
      </c>
      <c r="B3" s="328"/>
    </row>
    <row r="4" ht="15">
      <c r="B4" s="328"/>
    </row>
    <row r="5" spans="1:2" ht="15">
      <c r="A5" s="333">
        <v>1</v>
      </c>
      <c r="B5" s="106" t="s">
        <v>230</v>
      </c>
    </row>
    <row r="6" spans="1:2" ht="15">
      <c r="A6" s="297"/>
      <c r="B6" s="328"/>
    </row>
    <row r="7" spans="1:2" ht="15">
      <c r="A7" s="333">
        <v>2</v>
      </c>
      <c r="B7" s="99" t="s">
        <v>266</v>
      </c>
    </row>
    <row r="8" spans="1:2" ht="15">
      <c r="A8" s="297"/>
      <c r="B8" s="328"/>
    </row>
    <row r="9" spans="1:2" ht="15">
      <c r="A9" s="333">
        <v>3</v>
      </c>
      <c r="B9" s="302" t="s">
        <v>245</v>
      </c>
    </row>
    <row r="10" spans="1:2" ht="15">
      <c r="A10" s="297"/>
      <c r="B10" s="328"/>
    </row>
    <row r="11" spans="1:2" ht="15">
      <c r="A11" s="333">
        <v>4</v>
      </c>
      <c r="B11" s="214" t="s">
        <v>269</v>
      </c>
    </row>
    <row r="12" spans="1:2" ht="15">
      <c r="A12" s="297"/>
      <c r="B12" s="328"/>
    </row>
    <row r="13" spans="1:2" ht="15">
      <c r="A13" s="333">
        <v>5</v>
      </c>
      <c r="B13" s="80" t="s">
        <v>222</v>
      </c>
    </row>
    <row r="14" spans="1:2" ht="15">
      <c r="A14" s="297"/>
      <c r="B14" s="328"/>
    </row>
    <row r="15" spans="1:2" ht="15">
      <c r="A15" s="333">
        <v>6</v>
      </c>
      <c r="B15" s="261" t="s">
        <v>228</v>
      </c>
    </row>
    <row r="16" spans="1:2" ht="15">
      <c r="A16" s="297"/>
      <c r="B16" s="328"/>
    </row>
    <row r="17" spans="1:2" ht="15">
      <c r="A17" s="333">
        <v>7</v>
      </c>
      <c r="B17" s="329" t="s">
        <v>231</v>
      </c>
    </row>
    <row r="18" spans="1:2" ht="15">
      <c r="A18" s="297"/>
      <c r="B18" s="328"/>
    </row>
    <row r="19" spans="1:2" ht="15">
      <c r="A19" s="333">
        <v>8</v>
      </c>
      <c r="B19" s="100" t="s">
        <v>270</v>
      </c>
    </row>
    <row r="20" spans="1:2" ht="15">
      <c r="A20" s="297"/>
      <c r="B20" s="328"/>
    </row>
    <row r="21" spans="1:2" ht="15">
      <c r="A21" s="333">
        <v>9</v>
      </c>
      <c r="B21" s="330" t="s">
        <v>80</v>
      </c>
    </row>
    <row r="22" spans="1:2" ht="15">
      <c r="A22" s="297"/>
      <c r="B22" s="330" t="s">
        <v>224</v>
      </c>
    </row>
    <row r="23" spans="1:2" ht="15">
      <c r="A23" s="297"/>
      <c r="B23" s="328"/>
    </row>
    <row r="24" spans="1:2" ht="15">
      <c r="A24" s="333">
        <v>10</v>
      </c>
      <c r="B24" s="107" t="s">
        <v>243</v>
      </c>
    </row>
    <row r="25" spans="1:2" ht="15">
      <c r="A25" s="297"/>
      <c r="B25" s="328"/>
    </row>
    <row r="26" spans="1:2" ht="15">
      <c r="A26" s="333">
        <v>11</v>
      </c>
      <c r="B26" s="328" t="s">
        <v>239</v>
      </c>
    </row>
    <row r="27" spans="1:2" ht="15">
      <c r="A27" s="297" t="s">
        <v>1</v>
      </c>
      <c r="B27" s="328"/>
    </row>
    <row r="28" spans="1:2" ht="15">
      <c r="A28" s="333">
        <v>12</v>
      </c>
      <c r="B28" s="331" t="s">
        <v>242</v>
      </c>
    </row>
    <row r="29" spans="1:2" ht="15">
      <c r="A29" s="297"/>
      <c r="B29" s="328"/>
    </row>
    <row r="30" spans="1:2" ht="15">
      <c r="A30" s="333">
        <v>13</v>
      </c>
      <c r="B30" s="328" t="s">
        <v>10</v>
      </c>
    </row>
    <row r="31" spans="1:2" ht="15">
      <c r="A31" s="297"/>
      <c r="B31" s="328" t="s">
        <v>272</v>
      </c>
    </row>
    <row r="32" spans="1:2" ht="15">
      <c r="A32" s="297"/>
      <c r="B32" s="328"/>
    </row>
    <row r="33" spans="1:2" ht="15">
      <c r="A33" s="333">
        <v>14</v>
      </c>
      <c r="B33" s="248" t="s">
        <v>271</v>
      </c>
    </row>
    <row r="34" spans="1:2" ht="15">
      <c r="A34" s="297"/>
      <c r="B34" s="328"/>
    </row>
    <row r="35" spans="1:2" ht="15">
      <c r="A35" s="333">
        <v>15</v>
      </c>
      <c r="B35" s="329" t="s">
        <v>225</v>
      </c>
    </row>
    <row r="36" spans="1:2" ht="15">
      <c r="A36" s="297"/>
      <c r="B36" s="328"/>
    </row>
    <row r="37" spans="1:2" ht="15">
      <c r="A37" s="333">
        <v>16</v>
      </c>
      <c r="B37" s="116" t="s">
        <v>89</v>
      </c>
    </row>
    <row r="38" spans="1:2" ht="15">
      <c r="A38" s="297"/>
      <c r="B38" s="329" t="s">
        <v>227</v>
      </c>
    </row>
    <row r="39" spans="1:2" ht="15">
      <c r="A39" s="297"/>
      <c r="B39" s="328"/>
    </row>
    <row r="40" spans="1:2" ht="15">
      <c r="A40" s="333">
        <v>17</v>
      </c>
      <c r="B40" s="329" t="s">
        <v>237</v>
      </c>
    </row>
    <row r="41" spans="1:2" ht="15">
      <c r="A41" s="297"/>
      <c r="B41" s="329" t="s">
        <v>221</v>
      </c>
    </row>
    <row r="42" spans="1:2" ht="15">
      <c r="A42" s="297"/>
      <c r="B42" s="328"/>
    </row>
    <row r="43" spans="1:2" ht="15">
      <c r="A43" s="333">
        <v>18</v>
      </c>
      <c r="B43" s="99" t="s">
        <v>264</v>
      </c>
    </row>
    <row r="44" spans="1:2" ht="15">
      <c r="A44" s="297"/>
      <c r="B44" s="328"/>
    </row>
    <row r="45" spans="1:2" ht="15">
      <c r="A45" s="333">
        <v>19</v>
      </c>
      <c r="B45" s="324" t="s">
        <v>273</v>
      </c>
    </row>
    <row r="46" ht="15">
      <c r="A46" s="467"/>
    </row>
  </sheetData>
  <sheetProtection/>
  <hyperlinks>
    <hyperlink ref="A5" location="'1'!A1" display="'1'!A1"/>
    <hyperlink ref="A7" location="'2'!A1" display="'2'!A1"/>
    <hyperlink ref="A9" location="'3'!A1" display="'3'!A1"/>
    <hyperlink ref="A11" location="'4'!A1" display="'4'!A1"/>
    <hyperlink ref="A13" location="'5'!A1" display="'5'!A1"/>
    <hyperlink ref="A15" location="'6'!A1" display="'6'!A1"/>
    <hyperlink ref="A17" location="'7'!A1" display="'7'!A1"/>
    <hyperlink ref="A19" location="'8'!A1" display="'8'!A1"/>
    <hyperlink ref="A21" location="'9'!A1" display="'9'!A1"/>
    <hyperlink ref="A24" location="'10'!A1" display="'10'!A1"/>
    <hyperlink ref="A26" location="'11'!A1" display="'11'!A1"/>
    <hyperlink ref="A28" location="'12'!A1" display="'12'!A1"/>
    <hyperlink ref="A30" location="'13'!A1" display="'13'!A1"/>
    <hyperlink ref="A33" location="'14'!A1" display="'14'!A1"/>
    <hyperlink ref="A35" location="'15'!A1" display="'15'!A1"/>
    <hyperlink ref="A37" location="'16'!A1" display="'16'!A1"/>
    <hyperlink ref="A40" location="'17'!A1" display="'17'!A1"/>
    <hyperlink ref="A43" location="'18'!A1" display="'18'!A1"/>
    <hyperlink ref="A45" location="'19'!A1" display="'19'!A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L20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9.140625" style="58" customWidth="1"/>
    <col min="2" max="3" width="9.140625" style="0" customWidth="1"/>
    <col min="4" max="4" width="3.140625" style="0" customWidth="1"/>
    <col min="7" max="7" width="2.140625" style="0" customWidth="1"/>
    <col min="10" max="10" width="2.8515625" style="0" customWidth="1"/>
  </cols>
  <sheetData>
    <row r="1" ht="15.75">
      <c r="A1" s="294" t="s">
        <v>80</v>
      </c>
    </row>
    <row r="2" ht="15.75">
      <c r="A2" s="294" t="s">
        <v>224</v>
      </c>
    </row>
    <row r="4" spans="1:12" s="328" customFormat="1" ht="12.75">
      <c r="A4" s="336"/>
      <c r="B4" s="337" t="s">
        <v>81</v>
      </c>
      <c r="C4" s="337"/>
      <c r="D4" s="337"/>
      <c r="E4" s="337"/>
      <c r="F4" s="337"/>
      <c r="G4" s="337"/>
      <c r="H4" s="337"/>
      <c r="I4" s="337"/>
      <c r="J4" s="337"/>
      <c r="K4" s="337"/>
      <c r="L4" s="337"/>
    </row>
    <row r="5" spans="1:12" s="328" customFormat="1" ht="12.75">
      <c r="A5" s="330"/>
      <c r="B5" s="328" t="s">
        <v>24</v>
      </c>
      <c r="C5" s="328" t="s">
        <v>82</v>
      </c>
      <c r="E5" s="328" t="s">
        <v>94</v>
      </c>
      <c r="F5" s="328" t="s">
        <v>82</v>
      </c>
      <c r="H5" s="328" t="s">
        <v>95</v>
      </c>
      <c r="I5" s="328" t="s">
        <v>82</v>
      </c>
      <c r="K5" s="328" t="s">
        <v>93</v>
      </c>
      <c r="L5" s="328" t="s">
        <v>82</v>
      </c>
    </row>
    <row r="6" spans="1:12" s="328" customFormat="1" ht="12.75">
      <c r="A6" s="330"/>
      <c r="C6" s="328" t="s">
        <v>83</v>
      </c>
      <c r="F6" s="328" t="s">
        <v>83</v>
      </c>
      <c r="I6" s="328" t="s">
        <v>83</v>
      </c>
      <c r="L6" s="328" t="s">
        <v>83</v>
      </c>
    </row>
    <row r="7" spans="1:12" s="328" customFormat="1" ht="12.75">
      <c r="A7" s="330"/>
      <c r="B7" s="337"/>
      <c r="C7" s="337" t="s">
        <v>84</v>
      </c>
      <c r="E7" s="337"/>
      <c r="F7" s="337" t="s">
        <v>85</v>
      </c>
      <c r="H7" s="337"/>
      <c r="I7" s="337" t="s">
        <v>84</v>
      </c>
      <c r="K7" s="337"/>
      <c r="L7" s="337" t="s">
        <v>86</v>
      </c>
    </row>
    <row r="8" spans="1:12" s="328" customFormat="1" ht="12.75">
      <c r="A8" s="330">
        <v>2005</v>
      </c>
      <c r="B8" s="328">
        <v>1965</v>
      </c>
      <c r="C8" s="338">
        <v>60.458015267175576</v>
      </c>
      <c r="D8" s="338"/>
      <c r="E8" s="328">
        <v>412</v>
      </c>
      <c r="F8" s="338">
        <v>56.79611650485437</v>
      </c>
      <c r="G8" s="338"/>
      <c r="H8" s="328">
        <v>1474</v>
      </c>
      <c r="I8" s="338">
        <v>63.16146540027137</v>
      </c>
      <c r="J8" s="338"/>
      <c r="K8" s="328">
        <v>79</v>
      </c>
      <c r="L8" s="338">
        <v>29.11392405063291</v>
      </c>
    </row>
    <row r="9" spans="1:12" s="328" customFormat="1" ht="12.75">
      <c r="A9" s="330">
        <v>2006</v>
      </c>
      <c r="B9" s="328">
        <v>1880</v>
      </c>
      <c r="C9" s="338">
        <v>60.42553191489362</v>
      </c>
      <c r="D9" s="338"/>
      <c r="E9" s="328">
        <v>352</v>
      </c>
      <c r="F9" s="338">
        <v>60.51136363636363</v>
      </c>
      <c r="G9" s="338"/>
      <c r="H9" s="328">
        <v>1438</v>
      </c>
      <c r="I9" s="338">
        <v>62.7260083449235</v>
      </c>
      <c r="J9" s="338"/>
      <c r="K9" s="328">
        <v>90</v>
      </c>
      <c r="L9" s="338">
        <v>23.333333333333332</v>
      </c>
    </row>
    <row r="10" spans="1:12" s="328" customFormat="1" ht="12.75">
      <c r="A10" s="330">
        <v>2007</v>
      </c>
      <c r="B10" s="328">
        <v>1787</v>
      </c>
      <c r="C10" s="338">
        <v>60.60436485730274</v>
      </c>
      <c r="D10" s="338"/>
      <c r="E10" s="328">
        <v>328</v>
      </c>
      <c r="F10" s="338">
        <v>57.31707317073171</v>
      </c>
      <c r="G10" s="338"/>
      <c r="H10" s="328">
        <v>1373</v>
      </c>
      <c r="I10" s="338">
        <v>63.80189366351056</v>
      </c>
      <c r="J10" s="338"/>
      <c r="K10" s="328">
        <v>86</v>
      </c>
      <c r="L10" s="338">
        <v>20.930232558139537</v>
      </c>
    </row>
    <row r="11" spans="1:12" s="328" customFormat="1" ht="12.75">
      <c r="A11" s="330">
        <v>2008</v>
      </c>
      <c r="B11" s="328">
        <v>1696</v>
      </c>
      <c r="C11" s="338">
        <v>61.02594339622641</v>
      </c>
      <c r="D11" s="338"/>
      <c r="E11" s="328">
        <v>299</v>
      </c>
      <c r="F11" s="338">
        <v>57.19063545150501</v>
      </c>
      <c r="G11" s="338"/>
      <c r="H11" s="328">
        <v>1314</v>
      </c>
      <c r="I11" s="338">
        <v>64.00304414003044</v>
      </c>
      <c r="J11" s="338"/>
      <c r="K11" s="328">
        <v>83</v>
      </c>
      <c r="L11" s="338">
        <v>27.710843373493976</v>
      </c>
    </row>
    <row r="12" spans="1:12" s="328" customFormat="1" ht="12.75">
      <c r="A12" s="330">
        <v>2009</v>
      </c>
      <c r="B12" s="328">
        <v>1727</v>
      </c>
      <c r="C12" s="338">
        <v>55.52982049797337</v>
      </c>
      <c r="D12" s="338"/>
      <c r="E12" s="328">
        <v>288</v>
      </c>
      <c r="F12" s="338">
        <v>58.68055555555556</v>
      </c>
      <c r="G12" s="338"/>
      <c r="H12" s="328">
        <v>1212</v>
      </c>
      <c r="I12" s="338">
        <v>60.80858085808581</v>
      </c>
      <c r="J12" s="338"/>
      <c r="K12" s="328">
        <v>216</v>
      </c>
      <c r="L12" s="338">
        <v>24.537037037037035</v>
      </c>
    </row>
    <row r="13" spans="1:12" s="328" customFormat="1" ht="12.75">
      <c r="A13" s="330">
        <v>2010</v>
      </c>
      <c r="B13" s="328">
        <v>1847</v>
      </c>
      <c r="C13" s="338">
        <v>56.7</v>
      </c>
      <c r="D13" s="338"/>
      <c r="E13" s="328">
        <v>410</v>
      </c>
      <c r="F13" s="338">
        <v>58.53658536585366</v>
      </c>
      <c r="G13" s="338"/>
      <c r="H13" s="328">
        <v>1159</v>
      </c>
      <c r="I13" s="338">
        <v>59.965487489214844</v>
      </c>
      <c r="J13" s="338"/>
      <c r="K13" s="328">
        <v>278</v>
      </c>
      <c r="L13" s="338">
        <v>32.37410071942446</v>
      </c>
    </row>
    <row r="14" spans="1:12" s="328" customFormat="1" ht="12.75">
      <c r="A14" s="330">
        <v>2011</v>
      </c>
      <c r="B14" s="328">
        <v>2091</v>
      </c>
      <c r="C14" s="338">
        <v>53.9454806312769</v>
      </c>
      <c r="D14" s="338"/>
      <c r="E14" s="328">
        <v>224</v>
      </c>
      <c r="F14" s="338">
        <v>64.73214285714285</v>
      </c>
      <c r="G14" s="338"/>
      <c r="H14" s="328">
        <v>1325</v>
      </c>
      <c r="I14" s="338">
        <v>61.660377358490564</v>
      </c>
      <c r="J14" s="338"/>
      <c r="K14" s="328">
        <v>542</v>
      </c>
      <c r="L14" s="338">
        <v>30.627306273062732</v>
      </c>
    </row>
    <row r="15" spans="1:12" s="328" customFormat="1" ht="12.75">
      <c r="A15" s="330">
        <v>2012</v>
      </c>
      <c r="B15" s="328">
        <v>2451</v>
      </c>
      <c r="C15" s="338">
        <v>53.2</v>
      </c>
      <c r="D15" s="338"/>
      <c r="E15" s="328">
        <v>421</v>
      </c>
      <c r="F15" s="338">
        <v>63.7</v>
      </c>
      <c r="G15" s="338"/>
      <c r="H15" s="328">
        <v>1464</v>
      </c>
      <c r="I15" s="338">
        <v>60.2</v>
      </c>
      <c r="J15" s="338"/>
      <c r="K15" s="328">
        <v>566</v>
      </c>
      <c r="L15" s="338">
        <v>27.4</v>
      </c>
    </row>
    <row r="16" spans="1:12" s="328" customFormat="1" ht="12.75">
      <c r="A16" s="100">
        <v>2013</v>
      </c>
      <c r="B16" s="386">
        <v>2668</v>
      </c>
      <c r="C16" s="507">
        <v>52.3</v>
      </c>
      <c r="D16" s="507"/>
      <c r="E16" s="508">
        <v>440</v>
      </c>
      <c r="F16" s="507">
        <v>64.3</v>
      </c>
      <c r="G16" s="507"/>
      <c r="H16" s="508">
        <v>1578</v>
      </c>
      <c r="I16" s="507">
        <v>59.6</v>
      </c>
      <c r="J16" s="507"/>
      <c r="K16" s="509">
        <v>650</v>
      </c>
      <c r="L16" s="507">
        <v>25.5</v>
      </c>
    </row>
    <row r="17" spans="1:12" s="328" customFormat="1" ht="12.75">
      <c r="A17" s="100">
        <v>2014</v>
      </c>
      <c r="B17" s="386">
        <v>2838</v>
      </c>
      <c r="C17" s="507">
        <v>50.3</v>
      </c>
      <c r="D17" s="507"/>
      <c r="E17" s="497">
        <v>470</v>
      </c>
      <c r="F17" s="510">
        <v>61.91489361702128</v>
      </c>
      <c r="G17" s="510"/>
      <c r="H17" s="497">
        <v>1586</v>
      </c>
      <c r="I17" s="510">
        <v>59.6</v>
      </c>
      <c r="J17" s="510"/>
      <c r="K17" s="498">
        <v>782</v>
      </c>
      <c r="L17" s="507">
        <v>24.4</v>
      </c>
    </row>
    <row r="18" spans="1:12" ht="15">
      <c r="A18" s="511"/>
      <c r="B18" s="512"/>
      <c r="C18" s="512"/>
      <c r="D18" s="512"/>
      <c r="E18" s="512"/>
      <c r="F18" s="356"/>
      <c r="G18" s="356"/>
      <c r="H18" s="512"/>
      <c r="I18" s="512"/>
      <c r="J18" s="512"/>
      <c r="K18" s="512"/>
      <c r="L18" s="512"/>
    </row>
    <row r="19" ht="15">
      <c r="A19" s="4" t="s">
        <v>96</v>
      </c>
    </row>
    <row r="20" ht="15">
      <c r="A20" s="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H2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4" width="9.140625" style="5" customWidth="1"/>
    <col min="5" max="5" width="3.140625" style="5" customWidth="1"/>
    <col min="6" max="16384" width="9.140625" style="5" customWidth="1"/>
  </cols>
  <sheetData>
    <row r="1" spans="1:8" ht="12.75">
      <c r="A1" s="105" t="s">
        <v>243</v>
      </c>
      <c r="B1" s="105"/>
      <c r="C1" s="105"/>
      <c r="D1" s="105"/>
      <c r="E1" s="105"/>
      <c r="F1" s="106"/>
      <c r="G1" s="106"/>
      <c r="H1" s="39"/>
    </row>
    <row r="2" spans="1:6" ht="12.75">
      <c r="A2" s="105"/>
      <c r="B2" s="105"/>
      <c r="C2" s="105"/>
      <c r="D2" s="105"/>
      <c r="E2" s="105"/>
      <c r="F2" s="106"/>
    </row>
    <row r="3" spans="1:8" ht="12.75">
      <c r="A3" s="106"/>
      <c r="B3" s="307" t="s">
        <v>26</v>
      </c>
      <c r="C3" s="307"/>
      <c r="D3" s="307"/>
      <c r="E3" s="106"/>
      <c r="F3" s="307" t="s">
        <v>23</v>
      </c>
      <c r="G3" s="307"/>
      <c r="H3" s="307"/>
    </row>
    <row r="4" spans="1:8" ht="12.75">
      <c r="A4" s="106"/>
      <c r="B4" s="107" t="s">
        <v>24</v>
      </c>
      <c r="C4" s="107" t="s">
        <v>3</v>
      </c>
      <c r="D4" s="107" t="s">
        <v>4</v>
      </c>
      <c r="E4" s="106"/>
      <c r="F4" s="107" t="s">
        <v>24</v>
      </c>
      <c r="G4" s="107" t="s">
        <v>3</v>
      </c>
      <c r="H4" s="107" t="s">
        <v>4</v>
      </c>
    </row>
    <row r="5" spans="1:8" ht="12.75">
      <c r="A5" s="111" t="s">
        <v>25</v>
      </c>
      <c r="C5" s="108"/>
      <c r="D5" s="108"/>
      <c r="E5" s="106"/>
      <c r="F5" s="108"/>
      <c r="G5" s="108"/>
      <c r="H5" s="108"/>
    </row>
    <row r="6" spans="1:8" ht="12.75">
      <c r="A6" s="109">
        <v>2009</v>
      </c>
      <c r="B6" s="39">
        <v>7191</v>
      </c>
      <c r="C6" s="39">
        <v>505</v>
      </c>
      <c r="D6" s="39">
        <v>6686</v>
      </c>
      <c r="E6" s="106"/>
      <c r="F6" s="39">
        <v>65005</v>
      </c>
      <c r="G6" s="39">
        <v>7297</v>
      </c>
      <c r="H6" s="39">
        <v>57708</v>
      </c>
    </row>
    <row r="7" spans="1:8" ht="12.75">
      <c r="A7" s="109">
        <v>2010</v>
      </c>
      <c r="B7" s="39">
        <v>7826</v>
      </c>
      <c r="C7" s="39">
        <v>705</v>
      </c>
      <c r="D7" s="39">
        <v>7121</v>
      </c>
      <c r="E7" s="106"/>
      <c r="F7" s="39">
        <v>66384</v>
      </c>
      <c r="G7" s="39">
        <v>7854</v>
      </c>
      <c r="H7" s="39">
        <v>58530</v>
      </c>
    </row>
    <row r="8" spans="1:8" ht="12.75">
      <c r="A8" s="109">
        <v>2011</v>
      </c>
      <c r="B8" s="39">
        <v>7949</v>
      </c>
      <c r="C8" s="39">
        <v>820</v>
      </c>
      <c r="D8" s="39">
        <v>7129</v>
      </c>
      <c r="E8" s="106"/>
      <c r="F8" s="39">
        <v>66823</v>
      </c>
      <c r="G8" s="39">
        <v>8117</v>
      </c>
      <c r="H8" s="39">
        <v>58706</v>
      </c>
    </row>
    <row r="9" spans="1:8" ht="12.75">
      <c r="A9" s="109">
        <v>2012</v>
      </c>
      <c r="B9" s="39">
        <v>8198</v>
      </c>
      <c r="C9" s="39">
        <v>858</v>
      </c>
      <c r="D9" s="39">
        <v>7340</v>
      </c>
      <c r="E9" s="106"/>
      <c r="F9" s="39">
        <v>67729</v>
      </c>
      <c r="G9" s="39">
        <v>8334</v>
      </c>
      <c r="H9" s="39">
        <v>59395</v>
      </c>
    </row>
    <row r="10" spans="1:8" ht="12.75">
      <c r="A10" s="109">
        <v>2013</v>
      </c>
      <c r="B10" s="39">
        <v>8516</v>
      </c>
      <c r="C10" s="39">
        <v>921</v>
      </c>
      <c r="D10" s="39">
        <v>7595</v>
      </c>
      <c r="E10" s="106"/>
      <c r="F10" s="39">
        <v>69185</v>
      </c>
      <c r="G10" s="39">
        <v>8670</v>
      </c>
      <c r="H10" s="39">
        <v>60515</v>
      </c>
    </row>
    <row r="11" spans="1:8" ht="12.75">
      <c r="A11" s="109">
        <v>2014</v>
      </c>
      <c r="B11" s="39">
        <v>8829</v>
      </c>
      <c r="C11" s="39">
        <v>999</v>
      </c>
      <c r="D11" s="39">
        <v>7830</v>
      </c>
      <c r="E11" s="106"/>
      <c r="F11" s="39">
        <v>71272</v>
      </c>
      <c r="G11" s="39">
        <v>9250</v>
      </c>
      <c r="H11" s="39">
        <v>62022</v>
      </c>
    </row>
    <row r="12" spans="1:8" ht="12.75">
      <c r="A12" s="109">
        <v>2015</v>
      </c>
      <c r="B12" s="39">
        <v>9038</v>
      </c>
      <c r="C12" s="39">
        <v>1062</v>
      </c>
      <c r="D12" s="39">
        <v>7976</v>
      </c>
      <c r="E12" s="106"/>
      <c r="F12" s="39">
        <v>73118</v>
      </c>
      <c r="G12" s="39">
        <v>9825</v>
      </c>
      <c r="H12" s="39">
        <v>63293</v>
      </c>
    </row>
    <row r="13" spans="1:5" ht="12.75">
      <c r="A13" s="107"/>
      <c r="B13" s="107"/>
      <c r="C13" s="107"/>
      <c r="D13" s="107"/>
      <c r="E13" s="106"/>
    </row>
    <row r="14" spans="1:7" ht="12.75">
      <c r="A14" s="105" t="s">
        <v>28</v>
      </c>
      <c r="C14" s="105"/>
      <c r="D14" s="105"/>
      <c r="E14" s="105"/>
      <c r="F14" s="110"/>
      <c r="G14" s="106"/>
    </row>
    <row r="15" spans="1:8" ht="12.75">
      <c r="A15" s="109">
        <v>2009</v>
      </c>
      <c r="B15" s="8">
        <v>10423</v>
      </c>
      <c r="C15" s="8">
        <v>709</v>
      </c>
      <c r="D15" s="8">
        <v>9714</v>
      </c>
      <c r="E15" s="8"/>
      <c r="F15" s="8">
        <v>95899</v>
      </c>
      <c r="G15" s="8">
        <v>10364</v>
      </c>
      <c r="H15" s="8">
        <v>85542</v>
      </c>
    </row>
    <row r="16" spans="1:8" ht="12.75">
      <c r="A16" s="109">
        <v>2010</v>
      </c>
      <c r="B16" s="19">
        <v>11154</v>
      </c>
      <c r="C16" s="19">
        <v>916</v>
      </c>
      <c r="D16" s="19">
        <v>10265</v>
      </c>
      <c r="E16" s="8"/>
      <c r="F16" s="8">
        <v>97776</v>
      </c>
      <c r="G16" s="8">
        <v>10973</v>
      </c>
      <c r="H16" s="8">
        <v>86877</v>
      </c>
    </row>
    <row r="17" spans="1:8" ht="12.75">
      <c r="A17" s="109">
        <v>2011</v>
      </c>
      <c r="B17" s="19">
        <v>11162</v>
      </c>
      <c r="C17" s="19">
        <v>1039</v>
      </c>
      <c r="D17" s="19">
        <v>10176</v>
      </c>
      <c r="E17" s="8"/>
      <c r="F17" s="8">
        <v>98182</v>
      </c>
      <c r="G17" s="8">
        <v>11271</v>
      </c>
      <c r="H17" s="8">
        <v>87049</v>
      </c>
    </row>
    <row r="18" spans="1:8" ht="12.75">
      <c r="A18" s="109">
        <v>2012</v>
      </c>
      <c r="B18" s="19">
        <v>11453</v>
      </c>
      <c r="C18" s="19">
        <v>1065</v>
      </c>
      <c r="D18" s="19">
        <v>10436</v>
      </c>
      <c r="E18" s="8"/>
      <c r="F18" s="8">
        <v>99496</v>
      </c>
      <c r="G18" s="8">
        <v>11504</v>
      </c>
      <c r="H18" s="8">
        <v>88175</v>
      </c>
    </row>
    <row r="19" spans="1:8" ht="12.75">
      <c r="A19" s="109">
        <v>2013</v>
      </c>
      <c r="B19" s="19">
        <v>11933</v>
      </c>
      <c r="C19" s="19">
        <v>1113</v>
      </c>
      <c r="D19" s="19">
        <v>10876</v>
      </c>
      <c r="E19" s="8"/>
      <c r="F19" s="8">
        <v>101409</v>
      </c>
      <c r="G19" s="8">
        <v>11845</v>
      </c>
      <c r="H19" s="8">
        <v>89837</v>
      </c>
    </row>
    <row r="20" spans="1:8" ht="12.75">
      <c r="A20" s="109">
        <v>2014</v>
      </c>
      <c r="B20" s="19">
        <v>12358</v>
      </c>
      <c r="C20" s="19">
        <v>1199</v>
      </c>
      <c r="D20" s="19">
        <v>11245</v>
      </c>
      <c r="E20" s="8"/>
      <c r="F20" s="8">
        <v>104302</v>
      </c>
      <c r="G20" s="8">
        <v>12500</v>
      </c>
      <c r="H20" s="8">
        <v>92220</v>
      </c>
    </row>
    <row r="21" spans="1:8" ht="12.75">
      <c r="A21" s="109">
        <v>2015</v>
      </c>
      <c r="B21" s="19">
        <v>12638</v>
      </c>
      <c r="C21" s="19">
        <v>1243</v>
      </c>
      <c r="D21" s="19">
        <v>11507</v>
      </c>
      <c r="E21" s="8"/>
      <c r="F21" s="8">
        <v>106796</v>
      </c>
      <c r="G21" s="8">
        <v>13127</v>
      </c>
      <c r="H21" s="8">
        <v>94278</v>
      </c>
    </row>
    <row r="22" spans="1:3" ht="12">
      <c r="A22" s="8"/>
      <c r="B22" s="19"/>
      <c r="C22" s="19"/>
    </row>
    <row r="23" ht="12">
      <c r="A23" s="112" t="s">
        <v>27</v>
      </c>
    </row>
    <row r="24" ht="12">
      <c r="A24" s="112"/>
    </row>
    <row r="25" ht="12">
      <c r="C25" s="8"/>
    </row>
    <row r="26" s="34" customFormat="1" ht="13.5"/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P1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57421875" style="0" customWidth="1"/>
    <col min="2" max="2" width="9.28125" style="0" customWidth="1"/>
    <col min="3" max="3" width="8.28125" style="0" customWidth="1"/>
    <col min="4" max="4" width="7.57421875" style="0" customWidth="1"/>
    <col min="5" max="5" width="2.421875" style="0" customWidth="1"/>
    <col min="6" max="6" width="8.8515625" style="0" customWidth="1"/>
    <col min="7" max="7" width="7.8515625" style="0" bestFit="1" customWidth="1"/>
    <col min="8" max="8" width="6.7109375" style="0" bestFit="1" customWidth="1"/>
    <col min="9" max="9" width="2.7109375" style="0" customWidth="1"/>
    <col min="11" max="11" width="7.8515625" style="0" bestFit="1" customWidth="1"/>
    <col min="12" max="12" width="6.7109375" style="0" bestFit="1" customWidth="1"/>
    <col min="13" max="13" width="2.28125" style="0" customWidth="1"/>
    <col min="17" max="17" width="3.421875" style="0" customWidth="1"/>
  </cols>
  <sheetData>
    <row r="1" ht="15.75">
      <c r="A1" s="309" t="s">
        <v>246</v>
      </c>
    </row>
    <row r="2" ht="15.75">
      <c r="A2" s="309"/>
    </row>
    <row r="3" spans="1:12" s="36" customFormat="1" ht="15">
      <c r="A3" s="65" t="s">
        <v>34</v>
      </c>
      <c r="B3" s="411" t="s">
        <v>247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</row>
    <row r="4" spans="2:16" s="36" customFormat="1" ht="15">
      <c r="B4" s="411" t="s">
        <v>29</v>
      </c>
      <c r="C4" s="411"/>
      <c r="D4" s="411"/>
      <c r="F4" s="516" t="s">
        <v>32</v>
      </c>
      <c r="G4" s="411"/>
      <c r="H4" s="411"/>
      <c r="J4" s="516" t="s">
        <v>33</v>
      </c>
      <c r="K4" s="516"/>
      <c r="L4" s="516"/>
      <c r="N4" s="411" t="s">
        <v>31</v>
      </c>
      <c r="O4" s="411"/>
      <c r="P4" s="411"/>
    </row>
    <row r="5" spans="1:16" s="36" customFormat="1" ht="15">
      <c r="A5" s="65"/>
      <c r="B5" s="517" t="s">
        <v>24</v>
      </c>
      <c r="C5" s="517" t="s">
        <v>30</v>
      </c>
      <c r="D5" s="517" t="s">
        <v>4</v>
      </c>
      <c r="F5" s="517" t="s">
        <v>24</v>
      </c>
      <c r="G5" s="517" t="s">
        <v>30</v>
      </c>
      <c r="H5" s="517" t="s">
        <v>4</v>
      </c>
      <c r="J5" s="517" t="s">
        <v>24</v>
      </c>
      <c r="K5" s="517" t="s">
        <v>30</v>
      </c>
      <c r="L5" s="517" t="s">
        <v>4</v>
      </c>
      <c r="N5" s="517" t="s">
        <v>24</v>
      </c>
      <c r="O5" s="517" t="s">
        <v>30</v>
      </c>
      <c r="P5" s="517" t="s">
        <v>4</v>
      </c>
    </row>
    <row r="6" spans="1:16" ht="15">
      <c r="A6" s="58">
        <v>2011</v>
      </c>
      <c r="B6" s="59">
        <v>57346</v>
      </c>
      <c r="C6" s="59">
        <v>3112</v>
      </c>
      <c r="D6" s="59">
        <v>54234</v>
      </c>
      <c r="F6" s="59">
        <v>14907</v>
      </c>
      <c r="G6" s="59">
        <v>1166</v>
      </c>
      <c r="H6" s="59">
        <v>13741</v>
      </c>
      <c r="J6" s="59">
        <v>44823</v>
      </c>
      <c r="K6" s="59">
        <v>2079</v>
      </c>
      <c r="L6" s="59">
        <v>42744</v>
      </c>
      <c r="N6" s="59">
        <v>94809</v>
      </c>
      <c r="O6" s="59">
        <v>4884</v>
      </c>
      <c r="P6" s="59">
        <v>90405</v>
      </c>
    </row>
    <row r="7" spans="1:16" ht="15">
      <c r="A7" s="58">
        <v>2012</v>
      </c>
      <c r="B7" s="59">
        <v>57994</v>
      </c>
      <c r="C7" s="59">
        <v>3230</v>
      </c>
      <c r="D7" s="59">
        <v>54764</v>
      </c>
      <c r="F7" s="59">
        <v>14898</v>
      </c>
      <c r="G7" s="59">
        <v>1195</v>
      </c>
      <c r="H7" s="59">
        <v>13703</v>
      </c>
      <c r="J7" s="59">
        <v>45405</v>
      </c>
      <c r="K7" s="59">
        <v>2172</v>
      </c>
      <c r="L7" s="59">
        <v>43233</v>
      </c>
      <c r="N7" s="59">
        <v>95940</v>
      </c>
      <c r="O7" s="59">
        <v>5048</v>
      </c>
      <c r="P7" s="59">
        <v>91422</v>
      </c>
    </row>
    <row r="8" spans="1:16" ht="15">
      <c r="A8" s="58">
        <v>2013</v>
      </c>
      <c r="B8" s="59">
        <v>58799</v>
      </c>
      <c r="C8" s="59">
        <v>3370</v>
      </c>
      <c r="D8" s="59">
        <v>55429</v>
      </c>
      <c r="F8" s="59">
        <v>14971</v>
      </c>
      <c r="G8" s="59">
        <v>1194</v>
      </c>
      <c r="H8" s="59">
        <v>13777</v>
      </c>
      <c r="J8" s="59">
        <v>46255</v>
      </c>
      <c r="K8" s="59">
        <v>2298</v>
      </c>
      <c r="L8" s="59">
        <v>43957</v>
      </c>
      <c r="N8" s="59">
        <v>97579</v>
      </c>
      <c r="O8" s="59">
        <v>5277</v>
      </c>
      <c r="P8" s="59">
        <v>92775</v>
      </c>
    </row>
    <row r="9" spans="1:16" ht="15">
      <c r="A9" s="58">
        <v>2014</v>
      </c>
      <c r="B9" s="59">
        <v>59787</v>
      </c>
      <c r="C9" s="59">
        <v>3522</v>
      </c>
      <c r="D9" s="59">
        <v>56265</v>
      </c>
      <c r="F9" s="59">
        <v>15226</v>
      </c>
      <c r="G9" s="59">
        <v>1232</v>
      </c>
      <c r="H9" s="59">
        <v>13994</v>
      </c>
      <c r="J9" s="59">
        <v>47164</v>
      </c>
      <c r="K9" s="59">
        <v>2449</v>
      </c>
      <c r="L9" s="59">
        <v>44715</v>
      </c>
      <c r="N9" s="59">
        <v>99357</v>
      </c>
      <c r="O9" s="59">
        <v>5547</v>
      </c>
      <c r="P9" s="59">
        <v>94344</v>
      </c>
    </row>
    <row r="10" spans="1:16" ht="15">
      <c r="A10" s="58">
        <v>2015</v>
      </c>
      <c r="B10" s="59">
        <v>60834</v>
      </c>
      <c r="C10" s="59">
        <v>3755</v>
      </c>
      <c r="D10" s="59">
        <v>57079</v>
      </c>
      <c r="F10" s="59">
        <v>15475</v>
      </c>
      <c r="G10" s="59">
        <v>1287</v>
      </c>
      <c r="H10" s="59">
        <v>14188</v>
      </c>
      <c r="J10" s="59">
        <v>47867</v>
      </c>
      <c r="K10" s="59">
        <v>2618</v>
      </c>
      <c r="L10" s="59">
        <v>45249</v>
      </c>
      <c r="N10" s="59">
        <v>101104</v>
      </c>
      <c r="O10" s="59">
        <v>5897</v>
      </c>
      <c r="P10" s="59">
        <v>95771</v>
      </c>
    </row>
    <row r="12" ht="15">
      <c r="A12" s="339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IK21"/>
  <sheetViews>
    <sheetView zoomScale="90" zoomScaleNormal="90" zoomScalePageLayoutView="0" workbookViewId="0" topLeftCell="A1">
      <selection activeCell="A5" sqref="A5"/>
    </sheetView>
  </sheetViews>
  <sheetFormatPr defaultColWidth="9.28125" defaultRowHeight="15"/>
  <cols>
    <col min="1" max="1" width="42.00390625" style="42" customWidth="1"/>
    <col min="2" max="4" width="9.421875" style="42" bestFit="1" customWidth="1"/>
    <col min="5" max="5" width="1.7109375" style="42" customWidth="1"/>
    <col min="6" max="6" width="9.140625" style="42" customWidth="1"/>
    <col min="7" max="7" width="7.140625" style="42" bestFit="1" customWidth="1"/>
    <col min="8" max="8" width="9.140625" style="42" customWidth="1"/>
    <col min="9" max="9" width="1.8515625" style="42" customWidth="1"/>
    <col min="10" max="10" width="9.140625" style="42" customWidth="1"/>
    <col min="11" max="11" width="7.140625" style="42" bestFit="1" customWidth="1"/>
    <col min="12" max="12" width="9.140625" style="42" customWidth="1"/>
    <col min="13" max="13" width="1.421875" style="42" customWidth="1"/>
    <col min="14" max="16" width="9.140625" style="42" customWidth="1"/>
    <col min="17" max="17" width="1.8515625" style="42" customWidth="1"/>
    <col min="18" max="20" width="9.140625" style="42" customWidth="1"/>
    <col min="21" max="21" width="1.57421875" style="42" customWidth="1"/>
    <col min="22" max="24" width="9.140625" style="42" customWidth="1"/>
    <col min="25" max="25" width="2.140625" style="42" customWidth="1"/>
    <col min="26" max="28" width="9.140625" style="42" customWidth="1"/>
    <col min="29" max="29" width="2.28125" style="42" customWidth="1"/>
    <col min="30" max="241" width="9.140625" style="42" customWidth="1"/>
    <col min="242" max="242" width="65.421875" style="42" customWidth="1"/>
    <col min="243" max="243" width="9.28125" style="42" bestFit="1" customWidth="1"/>
    <col min="244" max="16384" width="9.28125" style="42" customWidth="1"/>
  </cols>
  <sheetData>
    <row r="1" spans="1:3" ht="15.75">
      <c r="A1" s="466" t="s">
        <v>242</v>
      </c>
      <c r="B1" s="40"/>
      <c r="C1" s="41"/>
    </row>
    <row r="2" spans="1:3" ht="15">
      <c r="A2" s="465"/>
      <c r="B2" s="40"/>
      <c r="C2" s="41"/>
    </row>
    <row r="3" spans="1:32" ht="15">
      <c r="A3" s="40"/>
      <c r="B3" s="145">
        <v>2008</v>
      </c>
      <c r="C3" s="367"/>
      <c r="D3" s="368"/>
      <c r="F3" s="145">
        <v>2009</v>
      </c>
      <c r="G3" s="368"/>
      <c r="H3" s="368"/>
      <c r="J3" s="145">
        <v>2010</v>
      </c>
      <c r="K3" s="368"/>
      <c r="L3" s="368"/>
      <c r="N3" s="145">
        <v>2011</v>
      </c>
      <c r="O3" s="368"/>
      <c r="P3" s="368"/>
      <c r="R3" s="145">
        <v>2012</v>
      </c>
      <c r="S3" s="368"/>
      <c r="T3" s="368"/>
      <c r="V3" s="145">
        <v>2013</v>
      </c>
      <c r="W3" s="368"/>
      <c r="X3" s="368"/>
      <c r="Z3" s="145">
        <v>2014</v>
      </c>
      <c r="AA3" s="368"/>
      <c r="AB3" s="368"/>
      <c r="AD3" s="145" t="s">
        <v>240</v>
      </c>
      <c r="AE3" s="368"/>
      <c r="AF3" s="368"/>
    </row>
    <row r="4" spans="1:32" ht="15">
      <c r="A4" s="45"/>
      <c r="B4" s="144" t="s">
        <v>24</v>
      </c>
      <c r="C4" s="144" t="s">
        <v>3</v>
      </c>
      <c r="D4" s="144" t="s">
        <v>4</v>
      </c>
      <c r="E4" s="48"/>
      <c r="F4" s="144" t="s">
        <v>24</v>
      </c>
      <c r="G4" s="144" t="s">
        <v>3</v>
      </c>
      <c r="H4" s="144" t="s">
        <v>4</v>
      </c>
      <c r="I4" s="48"/>
      <c r="J4" s="144" t="s">
        <v>24</v>
      </c>
      <c r="K4" s="144" t="s">
        <v>3</v>
      </c>
      <c r="L4" s="144" t="s">
        <v>4</v>
      </c>
      <c r="M4" s="48"/>
      <c r="N4" s="144" t="s">
        <v>24</v>
      </c>
      <c r="O4" s="144" t="s">
        <v>3</v>
      </c>
      <c r="P4" s="144" t="s">
        <v>4</v>
      </c>
      <c r="Q4" s="48"/>
      <c r="R4" s="144" t="s">
        <v>24</v>
      </c>
      <c r="S4" s="144" t="s">
        <v>3</v>
      </c>
      <c r="T4" s="144" t="s">
        <v>4</v>
      </c>
      <c r="U4" s="47"/>
      <c r="V4" s="144" t="s">
        <v>24</v>
      </c>
      <c r="W4" s="144" t="s">
        <v>3</v>
      </c>
      <c r="X4" s="144" t="s">
        <v>4</v>
      </c>
      <c r="Y4" s="47"/>
      <c r="Z4" s="144" t="s">
        <v>24</v>
      </c>
      <c r="AA4" s="144" t="s">
        <v>3</v>
      </c>
      <c r="AB4" s="144" t="s">
        <v>4</v>
      </c>
      <c r="AD4" s="144" t="s">
        <v>24</v>
      </c>
      <c r="AE4" s="144" t="s">
        <v>3</v>
      </c>
      <c r="AF4" s="144" t="s">
        <v>4</v>
      </c>
    </row>
    <row r="5" spans="1:32" ht="15">
      <c r="A5" s="46" t="s">
        <v>166</v>
      </c>
      <c r="B5" s="49">
        <v>18576</v>
      </c>
      <c r="C5" s="143">
        <v>7326</v>
      </c>
      <c r="D5" s="143">
        <v>11250</v>
      </c>
      <c r="E5" s="49"/>
      <c r="F5" s="50">
        <v>18940</v>
      </c>
      <c r="G5" s="143">
        <v>7488</v>
      </c>
      <c r="H5" s="143">
        <v>11452</v>
      </c>
      <c r="I5" s="50"/>
      <c r="J5" s="143">
        <v>21589</v>
      </c>
      <c r="K5" s="143">
        <v>8427</v>
      </c>
      <c r="L5" s="143">
        <v>13162</v>
      </c>
      <c r="M5" s="143"/>
      <c r="N5" s="143">
        <v>22383</v>
      </c>
      <c r="O5" s="143">
        <v>8838</v>
      </c>
      <c r="P5" s="143">
        <v>13545</v>
      </c>
      <c r="Q5" s="143"/>
      <c r="R5" s="143">
        <v>22255</v>
      </c>
      <c r="S5" s="143">
        <v>8790</v>
      </c>
      <c r="T5" s="143">
        <v>13465</v>
      </c>
      <c r="V5" s="143">
        <v>22379</v>
      </c>
      <c r="W5" s="143">
        <v>8947</v>
      </c>
      <c r="X5" s="143">
        <v>13432</v>
      </c>
      <c r="Z5" s="484">
        <v>22770</v>
      </c>
      <c r="AA5" s="484">
        <v>9193</v>
      </c>
      <c r="AB5" s="484">
        <v>13577</v>
      </c>
      <c r="AD5" s="484">
        <v>19519</v>
      </c>
      <c r="AE5" s="484">
        <v>7940</v>
      </c>
      <c r="AF5" s="484">
        <v>11579</v>
      </c>
    </row>
    <row r="6" spans="1:245" ht="15">
      <c r="A6" s="43" t="s">
        <v>167</v>
      </c>
      <c r="B6" s="51">
        <v>2297</v>
      </c>
      <c r="C6" s="143">
        <v>1413</v>
      </c>
      <c r="D6" s="143">
        <v>884</v>
      </c>
      <c r="E6" s="51"/>
      <c r="F6" s="50">
        <v>2386</v>
      </c>
      <c r="G6" s="143">
        <v>1452</v>
      </c>
      <c r="H6" s="143">
        <v>934</v>
      </c>
      <c r="I6" s="50"/>
      <c r="J6" s="52">
        <v>2452</v>
      </c>
      <c r="K6" s="143">
        <v>1500</v>
      </c>
      <c r="L6" s="143">
        <v>952</v>
      </c>
      <c r="M6" s="143"/>
      <c r="N6" s="143">
        <v>2654</v>
      </c>
      <c r="O6" s="143">
        <v>1669</v>
      </c>
      <c r="P6" s="143">
        <v>985</v>
      </c>
      <c r="Q6" s="143"/>
      <c r="R6" s="143">
        <v>2604</v>
      </c>
      <c r="S6" s="143">
        <v>1646</v>
      </c>
      <c r="T6" s="143">
        <v>958</v>
      </c>
      <c r="U6" s="44"/>
      <c r="V6" s="143">
        <v>2715</v>
      </c>
      <c r="W6" s="143">
        <v>1758</v>
      </c>
      <c r="X6" s="143">
        <v>957</v>
      </c>
      <c r="Y6" s="44"/>
      <c r="Z6" s="52">
        <v>2901</v>
      </c>
      <c r="AA6" s="52">
        <v>1888</v>
      </c>
      <c r="AB6" s="52">
        <v>1013</v>
      </c>
      <c r="AC6" s="44"/>
      <c r="AD6" s="484">
        <v>2619</v>
      </c>
      <c r="AE6" s="484">
        <v>1690</v>
      </c>
      <c r="AF6" s="484">
        <v>929</v>
      </c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</row>
    <row r="7" spans="1:32" ht="15">
      <c r="A7" s="40" t="s">
        <v>168</v>
      </c>
      <c r="B7" s="55">
        <v>153.55</v>
      </c>
      <c r="C7" s="55">
        <v>159.69</v>
      </c>
      <c r="D7" s="55">
        <v>154.92</v>
      </c>
      <c r="E7" s="55"/>
      <c r="F7" s="55">
        <v>162</v>
      </c>
      <c r="G7" s="55">
        <v>162.31</v>
      </c>
      <c r="H7" s="55">
        <v>161.43</v>
      </c>
      <c r="I7" s="55"/>
      <c r="J7" s="55">
        <v>161.5</v>
      </c>
      <c r="K7" s="55">
        <v>161.94</v>
      </c>
      <c r="L7" s="55">
        <v>160.78</v>
      </c>
      <c r="M7" s="55"/>
      <c r="N7" s="55">
        <v>161.5</v>
      </c>
      <c r="O7" s="55">
        <v>161.67</v>
      </c>
      <c r="P7" s="55">
        <v>161.3</v>
      </c>
      <c r="Q7" s="55"/>
      <c r="R7" s="55">
        <v>173.09</v>
      </c>
      <c r="S7" s="55">
        <v>173.29</v>
      </c>
      <c r="T7" s="55">
        <v>172.29</v>
      </c>
      <c r="U7" s="486"/>
      <c r="V7" s="486">
        <v>183.69</v>
      </c>
      <c r="W7" s="486">
        <v>183.54</v>
      </c>
      <c r="X7" s="486">
        <v>183.96</v>
      </c>
      <c r="Y7" s="486"/>
      <c r="Z7" s="486">
        <v>186.3</v>
      </c>
      <c r="AA7" s="486">
        <v>187</v>
      </c>
      <c r="AB7" s="486">
        <v>185</v>
      </c>
      <c r="AC7" s="486"/>
      <c r="AD7" s="486">
        <v>183.6</v>
      </c>
      <c r="AE7" s="486">
        <v>186.41</v>
      </c>
      <c r="AF7" s="486">
        <v>178.49</v>
      </c>
    </row>
    <row r="8" spans="1:33" ht="15">
      <c r="A8" s="43" t="s">
        <v>169</v>
      </c>
      <c r="B8" s="51">
        <v>1046</v>
      </c>
      <c r="C8" s="143">
        <v>481</v>
      </c>
      <c r="D8" s="143">
        <v>565</v>
      </c>
      <c r="E8" s="51"/>
      <c r="F8" s="50">
        <v>1048</v>
      </c>
      <c r="G8" s="50">
        <v>478</v>
      </c>
      <c r="H8" s="50">
        <v>570</v>
      </c>
      <c r="I8" s="50"/>
      <c r="J8" s="50">
        <v>1030</v>
      </c>
      <c r="K8" s="50">
        <v>473</v>
      </c>
      <c r="L8" s="50">
        <v>557</v>
      </c>
      <c r="M8" s="50"/>
      <c r="N8" s="50">
        <v>1046</v>
      </c>
      <c r="O8" s="50">
        <v>471</v>
      </c>
      <c r="P8" s="50">
        <v>575</v>
      </c>
      <c r="Q8" s="50"/>
      <c r="R8" s="50">
        <v>1033</v>
      </c>
      <c r="S8" s="50">
        <v>475</v>
      </c>
      <c r="T8" s="50">
        <v>558</v>
      </c>
      <c r="V8" s="50">
        <v>1027</v>
      </c>
      <c r="W8" s="50">
        <v>458</v>
      </c>
      <c r="X8" s="50">
        <v>569</v>
      </c>
      <c r="Z8" s="484">
        <v>1076</v>
      </c>
      <c r="AA8" s="484">
        <v>480</v>
      </c>
      <c r="AB8" s="484">
        <v>596</v>
      </c>
      <c r="AD8" s="484">
        <v>896</v>
      </c>
      <c r="AE8" s="484">
        <v>419</v>
      </c>
      <c r="AF8" s="484">
        <v>477</v>
      </c>
      <c r="AG8" s="354"/>
    </row>
    <row r="9" spans="1:245" ht="15">
      <c r="A9" s="40" t="s">
        <v>168</v>
      </c>
      <c r="B9" s="487">
        <v>237.3</v>
      </c>
      <c r="C9" s="487">
        <v>259.84</v>
      </c>
      <c r="D9" s="487">
        <v>218.19</v>
      </c>
      <c r="E9" s="487"/>
      <c r="F9" s="55">
        <v>251.3</v>
      </c>
      <c r="G9" s="55">
        <v>272.83</v>
      </c>
      <c r="H9" s="55">
        <v>233.32</v>
      </c>
      <c r="I9" s="55"/>
      <c r="J9" s="55">
        <v>253.5</v>
      </c>
      <c r="K9" s="55">
        <v>272.07</v>
      </c>
      <c r="L9" s="55">
        <v>237.8</v>
      </c>
      <c r="M9" s="55"/>
      <c r="N9" s="55">
        <v>253.5</v>
      </c>
      <c r="O9" s="55">
        <v>270.97</v>
      </c>
      <c r="P9" s="55">
        <v>239.22</v>
      </c>
      <c r="Q9" s="55"/>
      <c r="R9" s="55">
        <v>262.8</v>
      </c>
      <c r="S9" s="55">
        <v>276.86</v>
      </c>
      <c r="T9" s="55">
        <v>250.83</v>
      </c>
      <c r="U9" s="488"/>
      <c r="V9" s="489">
        <v>273.799</v>
      </c>
      <c r="W9" s="489">
        <v>281.09</v>
      </c>
      <c r="X9" s="489">
        <v>267.91</v>
      </c>
      <c r="Y9" s="488"/>
      <c r="Z9" s="489">
        <v>278.14</v>
      </c>
      <c r="AA9" s="489">
        <v>292.06</v>
      </c>
      <c r="AB9" s="489">
        <v>266.94</v>
      </c>
      <c r="AC9" s="53"/>
      <c r="AD9" s="486">
        <v>266.2</v>
      </c>
      <c r="AE9" s="486">
        <v>283.18</v>
      </c>
      <c r="AF9" s="486">
        <v>251.28</v>
      </c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</row>
    <row r="10" spans="1:245" ht="15">
      <c r="A10" s="40"/>
      <c r="B10" s="45"/>
      <c r="C10" s="45"/>
      <c r="D10" s="45"/>
      <c r="E10" s="45"/>
      <c r="F10" s="54"/>
      <c r="G10" s="54"/>
      <c r="H10" s="54"/>
      <c r="I10" s="54"/>
      <c r="J10" s="44"/>
      <c r="K10" s="44"/>
      <c r="L10" s="44"/>
      <c r="M10" s="44"/>
      <c r="N10" s="44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44"/>
      <c r="AA10" s="44"/>
      <c r="AB10" s="44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</row>
    <row r="11" spans="1:32" ht="15">
      <c r="A11" s="43" t="s">
        <v>170</v>
      </c>
      <c r="B11" s="51">
        <v>13513</v>
      </c>
      <c r="C11" s="50">
        <v>4955</v>
      </c>
      <c r="D11" s="50">
        <v>8558</v>
      </c>
      <c r="E11" s="50"/>
      <c r="F11" s="50">
        <v>13682</v>
      </c>
      <c r="G11" s="50">
        <v>5045</v>
      </c>
      <c r="H11" s="50">
        <v>8637</v>
      </c>
      <c r="I11" s="50"/>
      <c r="J11" s="50">
        <v>16181</v>
      </c>
      <c r="K11" s="50">
        <v>5906</v>
      </c>
      <c r="L11" s="50">
        <v>10275</v>
      </c>
      <c r="M11" s="50"/>
      <c r="N11" s="50">
        <v>16689</v>
      </c>
      <c r="O11" s="50">
        <v>6129</v>
      </c>
      <c r="P11" s="50">
        <v>10560</v>
      </c>
      <c r="Q11" s="50"/>
      <c r="R11" s="50">
        <v>16498</v>
      </c>
      <c r="S11" s="50">
        <v>6063</v>
      </c>
      <c r="T11" s="50">
        <v>10435</v>
      </c>
      <c r="V11" s="50">
        <v>16416</v>
      </c>
      <c r="W11" s="50">
        <v>6099</v>
      </c>
      <c r="X11" s="50">
        <v>10317</v>
      </c>
      <c r="Z11" s="485">
        <v>16458</v>
      </c>
      <c r="AA11" s="485">
        <v>6162</v>
      </c>
      <c r="AB11" s="485">
        <v>10296</v>
      </c>
      <c r="AD11" s="484">
        <v>13967</v>
      </c>
      <c r="AE11" s="484">
        <v>5252</v>
      </c>
      <c r="AF11" s="484">
        <v>8715</v>
      </c>
    </row>
    <row r="12" spans="1:245" ht="15">
      <c r="A12" s="40" t="s">
        <v>171</v>
      </c>
      <c r="B12" s="490">
        <v>104</v>
      </c>
      <c r="C12" s="490">
        <v>103.68</v>
      </c>
      <c r="D12" s="490">
        <v>104.17</v>
      </c>
      <c r="E12" s="490"/>
      <c r="F12" s="490">
        <v>107.7</v>
      </c>
      <c r="G12" s="490">
        <v>107.62</v>
      </c>
      <c r="H12" s="490">
        <v>107.68</v>
      </c>
      <c r="I12" s="490"/>
      <c r="J12" s="490">
        <v>119.1</v>
      </c>
      <c r="K12" s="490">
        <v>116.19</v>
      </c>
      <c r="L12" s="490">
        <v>120.77</v>
      </c>
      <c r="M12" s="490"/>
      <c r="N12" s="490">
        <v>119.6</v>
      </c>
      <c r="O12" s="490">
        <v>117.03</v>
      </c>
      <c r="P12" s="490">
        <v>121.11</v>
      </c>
      <c r="Q12" s="490"/>
      <c r="R12" s="490">
        <v>123.24</v>
      </c>
      <c r="S12" s="490">
        <v>121.29</v>
      </c>
      <c r="T12" s="490">
        <v>124.38</v>
      </c>
      <c r="U12" s="491"/>
      <c r="V12" s="492">
        <v>128.45</v>
      </c>
      <c r="W12" s="492">
        <v>126.4</v>
      </c>
      <c r="X12" s="492">
        <v>129.67</v>
      </c>
      <c r="Y12" s="491"/>
      <c r="Z12" s="492">
        <v>130.49</v>
      </c>
      <c r="AA12" s="492">
        <v>128.81</v>
      </c>
      <c r="AB12" s="492">
        <v>131.5</v>
      </c>
      <c r="AC12" s="491"/>
      <c r="AD12" s="492">
        <v>131.53</v>
      </c>
      <c r="AE12" s="492">
        <v>129.15</v>
      </c>
      <c r="AF12" s="492">
        <v>132.96</v>
      </c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</row>
    <row r="13" spans="1:33" ht="15">
      <c r="A13" s="43" t="s">
        <v>172</v>
      </c>
      <c r="B13" s="51">
        <v>1832</v>
      </c>
      <c r="C13" s="51">
        <v>512</v>
      </c>
      <c r="D13" s="51">
        <v>1320</v>
      </c>
      <c r="E13" s="51"/>
      <c r="F13" s="51">
        <v>1946</v>
      </c>
      <c r="G13" s="51">
        <v>545</v>
      </c>
      <c r="H13" s="51">
        <v>1401</v>
      </c>
      <c r="I13" s="51"/>
      <c r="J13" s="51">
        <v>2055</v>
      </c>
      <c r="K13" s="51">
        <v>580</v>
      </c>
      <c r="L13" s="51">
        <v>1475</v>
      </c>
      <c r="M13" s="51"/>
      <c r="N13" s="51">
        <v>2127</v>
      </c>
      <c r="O13" s="51">
        <v>606</v>
      </c>
      <c r="P13" s="51">
        <v>1521</v>
      </c>
      <c r="Q13" s="51"/>
      <c r="R13" s="51">
        <v>2249</v>
      </c>
      <c r="S13" s="51">
        <v>640</v>
      </c>
      <c r="T13" s="51">
        <v>1609</v>
      </c>
      <c r="V13" s="51">
        <v>2352</v>
      </c>
      <c r="W13" s="51">
        <v>664</v>
      </c>
      <c r="X13" s="51">
        <v>1688</v>
      </c>
      <c r="Z13" s="484">
        <v>2467</v>
      </c>
      <c r="AA13" s="484">
        <v>699</v>
      </c>
      <c r="AB13" s="484">
        <v>1768</v>
      </c>
      <c r="AD13" s="484">
        <v>2163</v>
      </c>
      <c r="AE13" s="484">
        <v>612</v>
      </c>
      <c r="AF13" s="484">
        <v>1551</v>
      </c>
      <c r="AG13" s="484"/>
    </row>
    <row r="14" spans="1:33" ht="15">
      <c r="A14" s="40" t="s">
        <v>168</v>
      </c>
      <c r="B14" s="55">
        <v>21</v>
      </c>
      <c r="C14" s="55">
        <v>21</v>
      </c>
      <c r="D14" s="55">
        <v>21</v>
      </c>
      <c r="E14" s="55"/>
      <c r="F14" s="55">
        <v>21</v>
      </c>
      <c r="G14" s="55">
        <v>21</v>
      </c>
      <c r="H14" s="55">
        <v>21</v>
      </c>
      <c r="I14" s="55"/>
      <c r="J14" s="55">
        <v>21</v>
      </c>
      <c r="K14" s="55">
        <v>21</v>
      </c>
      <c r="L14" s="55">
        <v>21</v>
      </c>
      <c r="M14" s="55"/>
      <c r="N14" s="55">
        <v>21</v>
      </c>
      <c r="O14" s="55">
        <v>21</v>
      </c>
      <c r="P14" s="55">
        <v>21</v>
      </c>
      <c r="Q14" s="55"/>
      <c r="R14" s="55">
        <v>21</v>
      </c>
      <c r="S14" s="55">
        <v>21</v>
      </c>
      <c r="T14" s="55">
        <v>21</v>
      </c>
      <c r="U14" s="486"/>
      <c r="V14" s="486">
        <v>23.6</v>
      </c>
      <c r="W14" s="486">
        <v>23.6</v>
      </c>
      <c r="X14" s="486">
        <v>23.6</v>
      </c>
      <c r="Y14" s="486"/>
      <c r="Z14" s="486">
        <v>23.6</v>
      </c>
      <c r="AA14" s="486">
        <v>23.6</v>
      </c>
      <c r="AB14" s="486">
        <v>23.6</v>
      </c>
      <c r="AD14" s="492">
        <v>23.6</v>
      </c>
      <c r="AE14" s="492">
        <v>23.6</v>
      </c>
      <c r="AF14" s="492">
        <v>23.6</v>
      </c>
      <c r="AG14" s="492"/>
    </row>
    <row r="15" spans="1:30" ht="15">
      <c r="A15" s="40"/>
      <c r="B15" s="55"/>
      <c r="C15" s="56"/>
      <c r="AD15" s="353"/>
    </row>
    <row r="16" spans="1:244" ht="15">
      <c r="A16" s="40" t="s">
        <v>186</v>
      </c>
      <c r="B16" s="40"/>
      <c r="C16" s="40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</row>
    <row r="17" spans="1:244" ht="15">
      <c r="A17" s="40" t="s">
        <v>8</v>
      </c>
      <c r="B17" s="40"/>
      <c r="C17" s="40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</row>
    <row r="18" spans="1:244" ht="15">
      <c r="A18" s="40" t="s">
        <v>187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</row>
    <row r="19" spans="1:244" ht="15">
      <c r="A19" s="40" t="s">
        <v>241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</row>
    <row r="20" spans="1:244" ht="15">
      <c r="A20" s="57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</row>
    <row r="21" ht="15">
      <c r="A21" s="339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G26"/>
  <sheetViews>
    <sheetView zoomScalePageLayoutView="0" workbookViewId="0" topLeftCell="A1">
      <selection activeCell="L21" sqref="L21"/>
    </sheetView>
  </sheetViews>
  <sheetFormatPr defaultColWidth="9.140625" defaultRowHeight="15"/>
  <cols>
    <col min="5" max="5" width="3.8515625" style="0" customWidth="1"/>
  </cols>
  <sheetData>
    <row r="1" ht="15.75">
      <c r="A1" s="309" t="s">
        <v>10</v>
      </c>
    </row>
    <row r="2" ht="15.75">
      <c r="A2" s="309" t="s">
        <v>272</v>
      </c>
    </row>
    <row r="4" spans="2:7" ht="15">
      <c r="B4" s="308" t="s">
        <v>11</v>
      </c>
      <c r="C4" s="293"/>
      <c r="D4" s="293"/>
      <c r="F4" s="293" t="s">
        <v>51</v>
      </c>
      <c r="G4" s="293"/>
    </row>
    <row r="5" spans="2:7" ht="15">
      <c r="B5" s="60" t="s">
        <v>24</v>
      </c>
      <c r="C5" s="103" t="s">
        <v>3</v>
      </c>
      <c r="D5" s="103" t="s">
        <v>4</v>
      </c>
      <c r="F5" s="103" t="s">
        <v>3</v>
      </c>
      <c r="G5" s="103" t="s">
        <v>4</v>
      </c>
    </row>
    <row r="7" spans="1:7" ht="15">
      <c r="A7" s="58">
        <v>2000</v>
      </c>
      <c r="B7" s="59">
        <v>2793</v>
      </c>
      <c r="C7" s="59">
        <v>2116</v>
      </c>
      <c r="D7" s="59">
        <v>677</v>
      </c>
      <c r="F7" s="64">
        <f>SUM(C7*100/B7)</f>
        <v>75.7608306480487</v>
      </c>
      <c r="G7" s="64">
        <f>SUM(D7*100/B7)</f>
        <v>24.239169351951308</v>
      </c>
    </row>
    <row r="8" spans="1:7" ht="15">
      <c r="A8" s="58">
        <v>2001</v>
      </c>
      <c r="B8" s="59">
        <v>2810</v>
      </c>
      <c r="C8" s="59">
        <v>2095</v>
      </c>
      <c r="D8" s="59">
        <v>715</v>
      </c>
      <c r="F8" s="64">
        <f aca="true" t="shared" si="0" ref="F8:F22">SUM(C8*100/B8)</f>
        <v>74.55516014234875</v>
      </c>
      <c r="G8" s="64">
        <f aca="true" t="shared" si="1" ref="G8:G22">SUM(D8*100/B8)</f>
        <v>25.444839857651246</v>
      </c>
    </row>
    <row r="9" spans="1:7" ht="15">
      <c r="A9" s="58">
        <v>2002</v>
      </c>
      <c r="B9" s="59">
        <v>2772</v>
      </c>
      <c r="C9" s="59">
        <v>2064</v>
      </c>
      <c r="D9" s="59">
        <v>708</v>
      </c>
      <c r="F9" s="64">
        <f t="shared" si="0"/>
        <v>74.45887445887446</v>
      </c>
      <c r="G9" s="64">
        <f t="shared" si="1"/>
        <v>25.541125541125542</v>
      </c>
    </row>
    <row r="10" spans="1:7" ht="15">
      <c r="A10" s="58">
        <v>2003</v>
      </c>
      <c r="B10" s="59">
        <v>2773</v>
      </c>
      <c r="C10" s="59">
        <v>2054</v>
      </c>
      <c r="D10" s="59">
        <v>719</v>
      </c>
      <c r="F10" s="64">
        <f t="shared" si="0"/>
        <v>74.07140281283809</v>
      </c>
      <c r="G10" s="64">
        <f t="shared" si="1"/>
        <v>25.92859718716192</v>
      </c>
    </row>
    <row r="11" spans="1:7" ht="15">
      <c r="A11" s="58">
        <v>2004</v>
      </c>
      <c r="B11" s="59">
        <v>2873</v>
      </c>
      <c r="C11" s="59">
        <v>2106</v>
      </c>
      <c r="D11" s="59">
        <v>767</v>
      </c>
      <c r="F11" s="64">
        <f t="shared" si="0"/>
        <v>73.30316742081448</v>
      </c>
      <c r="G11" s="64">
        <f t="shared" si="1"/>
        <v>26.69683257918552</v>
      </c>
    </row>
    <row r="12" spans="1:7" ht="15">
      <c r="A12" s="58">
        <v>2005</v>
      </c>
      <c r="B12" s="59">
        <v>2768</v>
      </c>
      <c r="C12" s="59">
        <v>2031</v>
      </c>
      <c r="D12" s="59">
        <v>737</v>
      </c>
      <c r="F12" s="64">
        <f t="shared" si="0"/>
        <v>73.3742774566474</v>
      </c>
      <c r="G12" s="64">
        <f t="shared" si="1"/>
        <v>26.6257225433526</v>
      </c>
    </row>
    <row r="13" spans="1:7" ht="15">
      <c r="A13" s="58">
        <v>2006</v>
      </c>
      <c r="B13" s="59">
        <v>2716</v>
      </c>
      <c r="C13" s="59">
        <v>1975</v>
      </c>
      <c r="D13" s="59">
        <v>741</v>
      </c>
      <c r="F13" s="64">
        <f t="shared" si="0"/>
        <v>72.71723122238586</v>
      </c>
      <c r="G13" s="64">
        <f t="shared" si="1"/>
        <v>27.282768777614137</v>
      </c>
    </row>
    <row r="14" spans="1:7" ht="15">
      <c r="A14" s="58">
        <v>2007</v>
      </c>
      <c r="B14" s="59">
        <v>2748</v>
      </c>
      <c r="C14" s="59">
        <v>1997</v>
      </c>
      <c r="D14" s="59">
        <v>751</v>
      </c>
      <c r="F14" s="64">
        <f t="shared" si="0"/>
        <v>72.67103347889375</v>
      </c>
      <c r="G14" s="64">
        <f t="shared" si="1"/>
        <v>27.32896652110626</v>
      </c>
    </row>
    <row r="15" spans="1:7" ht="15">
      <c r="A15" s="58">
        <v>2008</v>
      </c>
      <c r="B15" s="59">
        <v>2729</v>
      </c>
      <c r="C15" s="59">
        <v>1965</v>
      </c>
      <c r="D15" s="59">
        <v>764</v>
      </c>
      <c r="F15" s="64">
        <f t="shared" si="0"/>
        <v>72.0043972150971</v>
      </c>
      <c r="G15" s="64">
        <f t="shared" si="1"/>
        <v>27.995602784902896</v>
      </c>
    </row>
    <row r="16" spans="1:7" ht="15">
      <c r="A16" s="58">
        <v>2009</v>
      </c>
      <c r="B16" s="59">
        <v>2622</v>
      </c>
      <c r="C16" s="59">
        <v>1911</v>
      </c>
      <c r="D16" s="59">
        <v>711</v>
      </c>
      <c r="F16" s="64">
        <f t="shared" si="0"/>
        <v>72.88329519450801</v>
      </c>
      <c r="G16" s="64">
        <f t="shared" si="1"/>
        <v>27.11670480549199</v>
      </c>
    </row>
    <row r="17" spans="1:7" ht="15">
      <c r="A17" s="58">
        <v>2010</v>
      </c>
      <c r="B17" s="59">
        <v>2393</v>
      </c>
      <c r="C17" s="59">
        <v>1733</v>
      </c>
      <c r="D17" s="59">
        <v>660</v>
      </c>
      <c r="F17" s="64">
        <f t="shared" si="0"/>
        <v>72.41955704137067</v>
      </c>
      <c r="G17" s="64">
        <f t="shared" si="1"/>
        <v>27.580442958629334</v>
      </c>
    </row>
    <row r="18" spans="1:7" ht="15">
      <c r="A18" s="58">
        <v>2011</v>
      </c>
      <c r="B18" s="59">
        <v>2296</v>
      </c>
      <c r="C18" s="59">
        <v>1627</v>
      </c>
      <c r="D18" s="59">
        <v>669</v>
      </c>
      <c r="F18" s="64">
        <f t="shared" si="0"/>
        <v>70.86236933797909</v>
      </c>
      <c r="G18" s="64">
        <f t="shared" si="1"/>
        <v>29.137630662020907</v>
      </c>
    </row>
    <row r="19" spans="1:7" ht="15">
      <c r="A19" s="58">
        <v>2012</v>
      </c>
      <c r="B19" s="59">
        <v>2317</v>
      </c>
      <c r="C19" s="59">
        <v>1657</v>
      </c>
      <c r="D19" s="59">
        <v>660</v>
      </c>
      <c r="F19" s="64">
        <f t="shared" si="0"/>
        <v>71.51488994389297</v>
      </c>
      <c r="G19" s="64">
        <f t="shared" si="1"/>
        <v>28.485110056107036</v>
      </c>
    </row>
    <row r="20" spans="1:7" ht="15">
      <c r="A20" s="58">
        <v>2013</v>
      </c>
      <c r="B20" s="59">
        <v>2139</v>
      </c>
      <c r="C20" s="59">
        <v>1566</v>
      </c>
      <c r="D20" s="59">
        <v>573</v>
      </c>
      <c r="F20" s="64">
        <f t="shared" si="0"/>
        <v>73.21178120617111</v>
      </c>
      <c r="G20" s="64">
        <f t="shared" si="1"/>
        <v>26.788218793828893</v>
      </c>
    </row>
    <row r="21" spans="1:7" ht="15">
      <c r="A21" s="58">
        <v>2014</v>
      </c>
      <c r="B21" s="59">
        <v>2064</v>
      </c>
      <c r="C21" s="59">
        <v>1528</v>
      </c>
      <c r="D21" s="59">
        <v>536</v>
      </c>
      <c r="F21" s="64">
        <f t="shared" si="0"/>
        <v>74.03100775193798</v>
      </c>
      <c r="G21" s="64">
        <f t="shared" si="1"/>
        <v>25.968992248062015</v>
      </c>
    </row>
    <row r="22" spans="1:7" ht="15">
      <c r="A22" s="58">
        <v>2015</v>
      </c>
      <c r="B22" s="59">
        <v>1721</v>
      </c>
      <c r="C22" s="59">
        <v>1255</v>
      </c>
      <c r="D22" s="59">
        <v>466</v>
      </c>
      <c r="F22" s="64">
        <f t="shared" si="0"/>
        <v>72.92271934921557</v>
      </c>
      <c r="G22" s="64">
        <f t="shared" si="1"/>
        <v>27.077280650784427</v>
      </c>
    </row>
    <row r="24" ht="15">
      <c r="A24" s="4" t="s">
        <v>96</v>
      </c>
    </row>
    <row r="25" ht="15">
      <c r="A25" s="4"/>
    </row>
    <row r="26" ht="15">
      <c r="D26" s="5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P36"/>
  <sheetViews>
    <sheetView zoomScalePageLayoutView="0" workbookViewId="0" topLeftCell="A1">
      <selection activeCell="O34" sqref="O34"/>
    </sheetView>
  </sheetViews>
  <sheetFormatPr defaultColWidth="9.140625" defaultRowHeight="15"/>
  <cols>
    <col min="1" max="1" width="8.00390625" style="62" customWidth="1"/>
    <col min="2" max="2" width="10.57421875" style="62" bestFit="1" customWidth="1"/>
    <col min="3" max="3" width="8.8515625" style="62" customWidth="1"/>
    <col min="4" max="5" width="7.7109375" style="62" customWidth="1"/>
    <col min="6" max="6" width="2.28125" style="62" customWidth="1"/>
    <col min="7" max="7" width="9.57421875" style="62" customWidth="1"/>
    <col min="8" max="9" width="7.7109375" style="62" customWidth="1"/>
    <col min="10" max="10" width="2.140625" style="62" customWidth="1"/>
    <col min="11" max="11" width="9.00390625" style="62" customWidth="1"/>
    <col min="12" max="14" width="7.7109375" style="62" customWidth="1"/>
    <col min="15" max="15" width="9.7109375" style="62" customWidth="1"/>
    <col min="16" max="19" width="7.7109375" style="62" customWidth="1"/>
    <col min="20" max="16384" width="9.140625" style="62" customWidth="1"/>
  </cols>
  <sheetData>
    <row r="1" ht="15">
      <c r="A1" s="443" t="s">
        <v>271</v>
      </c>
    </row>
    <row r="3" s="474" customFormat="1" ht="12">
      <c r="A3" s="4"/>
    </row>
    <row r="4" spans="1:15" s="474" customFormat="1" ht="12">
      <c r="A4" s="474" t="s">
        <v>34</v>
      </c>
      <c r="B4" s="472" t="s">
        <v>248</v>
      </c>
      <c r="C4" s="523" t="s">
        <v>173</v>
      </c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472" t="s">
        <v>248</v>
      </c>
      <c r="O4" s="479" t="s">
        <v>257</v>
      </c>
    </row>
    <row r="5" spans="2:15" s="474" customFormat="1" ht="12">
      <c r="B5" s="474" t="s">
        <v>249</v>
      </c>
      <c r="C5" s="524" t="s">
        <v>174</v>
      </c>
      <c r="D5" s="525"/>
      <c r="E5" s="525"/>
      <c r="G5" s="524" t="s">
        <v>176</v>
      </c>
      <c r="H5" s="525"/>
      <c r="I5" s="525"/>
      <c r="K5" s="524" t="s">
        <v>177</v>
      </c>
      <c r="L5" s="525"/>
      <c r="M5" s="525"/>
      <c r="N5" s="474" t="s">
        <v>249</v>
      </c>
      <c r="O5" s="474" t="s">
        <v>258</v>
      </c>
    </row>
    <row r="6" spans="2:14" s="474" customFormat="1" ht="12">
      <c r="B6" s="474" t="s">
        <v>250</v>
      </c>
      <c r="C6" s="474" t="s">
        <v>12</v>
      </c>
      <c r="D6" s="477" t="s">
        <v>253</v>
      </c>
      <c r="E6" s="477" t="s">
        <v>175</v>
      </c>
      <c r="F6" s="477"/>
      <c r="G6" s="474" t="s">
        <v>12</v>
      </c>
      <c r="H6" s="518" t="s">
        <v>253</v>
      </c>
      <c r="I6" s="518" t="s">
        <v>175</v>
      </c>
      <c r="J6" s="518"/>
      <c r="K6" s="474" t="s">
        <v>24</v>
      </c>
      <c r="L6" s="478" t="s">
        <v>251</v>
      </c>
      <c r="M6" s="518" t="s">
        <v>252</v>
      </c>
      <c r="N6" s="474" t="s">
        <v>256</v>
      </c>
    </row>
    <row r="7" spans="2:14" s="474" customFormat="1" ht="13.5">
      <c r="B7" s="474" t="s">
        <v>261</v>
      </c>
      <c r="D7" s="477"/>
      <c r="E7" s="477"/>
      <c r="F7" s="477"/>
      <c r="H7" s="518" t="s">
        <v>252</v>
      </c>
      <c r="I7" s="518" t="s">
        <v>252</v>
      </c>
      <c r="J7" s="518"/>
      <c r="L7" s="478" t="s">
        <v>252</v>
      </c>
      <c r="M7" s="518" t="s">
        <v>254</v>
      </c>
      <c r="N7" s="474" t="s">
        <v>262</v>
      </c>
    </row>
    <row r="8" spans="4:13" s="474" customFormat="1" ht="12">
      <c r="D8" s="477"/>
      <c r="E8" s="477"/>
      <c r="F8" s="477"/>
      <c r="H8" s="518" t="s">
        <v>254</v>
      </c>
      <c r="I8" s="518" t="s">
        <v>254</v>
      </c>
      <c r="J8" s="518"/>
      <c r="L8" s="478"/>
      <c r="M8" s="518" t="s">
        <v>255</v>
      </c>
    </row>
    <row r="9" spans="4:13" s="474" customFormat="1" ht="12">
      <c r="D9" s="477"/>
      <c r="E9" s="477"/>
      <c r="F9" s="477"/>
      <c r="H9" s="518" t="s">
        <v>255</v>
      </c>
      <c r="I9" s="518" t="s">
        <v>255</v>
      </c>
      <c r="J9" s="518"/>
      <c r="L9" s="478"/>
      <c r="M9" s="478"/>
    </row>
    <row r="10" s="474" customFormat="1" ht="12"/>
    <row r="11" spans="1:15" s="474" customFormat="1" ht="12">
      <c r="A11" s="526">
        <v>1995</v>
      </c>
      <c r="B11" s="473">
        <v>55060</v>
      </c>
      <c r="C11" s="475">
        <v>39510</v>
      </c>
      <c r="D11" s="475">
        <v>22765</v>
      </c>
      <c r="E11" s="475">
        <v>16745</v>
      </c>
      <c r="F11" s="475"/>
      <c r="G11" s="475">
        <v>5860</v>
      </c>
      <c r="H11" s="475">
        <v>1276</v>
      </c>
      <c r="I11" s="475">
        <v>4584</v>
      </c>
      <c r="J11" s="475"/>
      <c r="K11" s="475">
        <v>9690</v>
      </c>
      <c r="L11" s="475">
        <v>4960</v>
      </c>
      <c r="M11" s="475">
        <v>4730</v>
      </c>
      <c r="N11" s="473">
        <v>82107</v>
      </c>
      <c r="O11" s="480">
        <v>15.6</v>
      </c>
    </row>
    <row r="12" spans="1:15" s="474" customFormat="1" ht="12">
      <c r="A12" s="526">
        <v>2000</v>
      </c>
      <c r="B12" s="473">
        <v>39257</v>
      </c>
      <c r="C12" s="475">
        <v>28012</v>
      </c>
      <c r="D12" s="475">
        <v>16533</v>
      </c>
      <c r="E12" s="475">
        <v>11479</v>
      </c>
      <c r="F12" s="475"/>
      <c r="G12" s="475">
        <v>4662</v>
      </c>
      <c r="H12" s="475">
        <v>804</v>
      </c>
      <c r="I12" s="475">
        <v>3858</v>
      </c>
      <c r="J12" s="475"/>
      <c r="K12" s="475">
        <v>6583</v>
      </c>
      <c r="L12" s="475">
        <v>3649</v>
      </c>
      <c r="M12" s="475">
        <v>2934</v>
      </c>
      <c r="N12" s="473">
        <v>59123</v>
      </c>
      <c r="O12" s="481">
        <v>10.6</v>
      </c>
    </row>
    <row r="13" spans="1:15" s="474" customFormat="1" ht="12">
      <c r="A13" s="526">
        <v>2001</v>
      </c>
      <c r="B13" s="468">
        <v>38622</v>
      </c>
      <c r="C13" s="475">
        <v>27567</v>
      </c>
      <c r="D13" s="475">
        <v>16335</v>
      </c>
      <c r="E13" s="475">
        <v>11232</v>
      </c>
      <c r="F13" s="475"/>
      <c r="G13" s="475">
        <v>4805</v>
      </c>
      <c r="H13" s="475">
        <v>817</v>
      </c>
      <c r="I13" s="33">
        <v>3988</v>
      </c>
      <c r="J13" s="33"/>
      <c r="K13" s="475">
        <v>6250</v>
      </c>
      <c r="L13" s="475">
        <v>3468</v>
      </c>
      <c r="M13" s="475">
        <v>2782</v>
      </c>
      <c r="N13" s="468">
        <v>58188</v>
      </c>
      <c r="O13" s="481">
        <v>10.4</v>
      </c>
    </row>
    <row r="14" spans="1:15" s="474" customFormat="1" ht="12">
      <c r="A14" s="526">
        <v>2002</v>
      </c>
      <c r="B14" s="468">
        <v>39551</v>
      </c>
      <c r="C14" s="475">
        <v>28337</v>
      </c>
      <c r="D14" s="475">
        <v>16945</v>
      </c>
      <c r="E14" s="475">
        <v>11392</v>
      </c>
      <c r="F14" s="475"/>
      <c r="G14" s="475">
        <v>4949</v>
      </c>
      <c r="H14" s="475">
        <v>817</v>
      </c>
      <c r="I14" s="33">
        <v>4132</v>
      </c>
      <c r="J14" s="33"/>
      <c r="K14" s="475">
        <v>6265</v>
      </c>
      <c r="L14" s="475">
        <v>3440</v>
      </c>
      <c r="M14" s="475">
        <v>2825</v>
      </c>
      <c r="N14" s="468">
        <v>59575</v>
      </c>
      <c r="O14" s="481">
        <v>10.6</v>
      </c>
    </row>
    <row r="15" spans="1:15" s="474" customFormat="1" ht="12">
      <c r="A15" s="526">
        <v>2003</v>
      </c>
      <c r="B15" s="468">
        <v>39967</v>
      </c>
      <c r="C15" s="8">
        <v>28746</v>
      </c>
      <c r="D15" s="8">
        <v>17048</v>
      </c>
      <c r="E15" s="8">
        <v>11698</v>
      </c>
      <c r="F15" s="8"/>
      <c r="G15" s="8">
        <v>4983</v>
      </c>
      <c r="H15" s="8">
        <v>787</v>
      </c>
      <c r="I15" s="8">
        <v>4196</v>
      </c>
      <c r="J15" s="8"/>
      <c r="K15" s="8">
        <v>6238</v>
      </c>
      <c r="L15" s="8">
        <v>3403</v>
      </c>
      <c r="M15" s="8">
        <v>2835</v>
      </c>
      <c r="N15" s="468">
        <v>60173</v>
      </c>
      <c r="O15" s="481">
        <v>10.75804980959362</v>
      </c>
    </row>
    <row r="16" spans="1:15" s="474" customFormat="1" ht="12">
      <c r="A16" s="526">
        <v>2004</v>
      </c>
      <c r="B16" s="468">
        <v>38809</v>
      </c>
      <c r="C16" s="475">
        <v>28521</v>
      </c>
      <c r="D16" s="475">
        <v>17141</v>
      </c>
      <c r="E16" s="475">
        <v>11380</v>
      </c>
      <c r="F16" s="475"/>
      <c r="G16" s="475">
        <v>4500</v>
      </c>
      <c r="H16" s="33">
        <v>672</v>
      </c>
      <c r="I16" s="33">
        <v>3828</v>
      </c>
      <c r="J16" s="33"/>
      <c r="K16" s="475">
        <v>5788</v>
      </c>
      <c r="L16" s="475">
        <v>3186</v>
      </c>
      <c r="M16" s="475">
        <v>2602</v>
      </c>
      <c r="N16" s="468">
        <v>57312</v>
      </c>
      <c r="O16" s="481">
        <v>10.251750303195086</v>
      </c>
    </row>
    <row r="17" spans="1:15" s="474" customFormat="1" ht="12">
      <c r="A17" s="527">
        <v>2005</v>
      </c>
      <c r="B17" s="473">
        <v>36792</v>
      </c>
      <c r="C17" s="475">
        <v>27303</v>
      </c>
      <c r="D17" s="475">
        <v>16623</v>
      </c>
      <c r="E17" s="475">
        <v>10680</v>
      </c>
      <c r="F17" s="475"/>
      <c r="G17" s="475">
        <v>4001</v>
      </c>
      <c r="H17" s="475">
        <v>544</v>
      </c>
      <c r="I17" s="475">
        <v>3457</v>
      </c>
      <c r="J17" s="475"/>
      <c r="K17" s="475">
        <v>5488</v>
      </c>
      <c r="L17" s="475">
        <v>3036</v>
      </c>
      <c r="M17" s="475">
        <v>2452</v>
      </c>
      <c r="N17" s="473">
        <v>54090</v>
      </c>
      <c r="O17" s="481">
        <v>9.6</v>
      </c>
    </row>
    <row r="18" spans="1:15" s="474" customFormat="1" ht="12">
      <c r="A18" s="527">
        <v>2006</v>
      </c>
      <c r="B18" s="473">
        <v>35504</v>
      </c>
      <c r="C18" s="475">
        <v>27366</v>
      </c>
      <c r="D18" s="475">
        <v>16650</v>
      </c>
      <c r="E18" s="475">
        <v>10716</v>
      </c>
      <c r="F18" s="475"/>
      <c r="G18" s="475">
        <v>4075</v>
      </c>
      <c r="H18" s="475">
        <v>306</v>
      </c>
      <c r="I18" s="475">
        <v>3769</v>
      </c>
      <c r="J18" s="475"/>
      <c r="K18" s="475">
        <v>4063</v>
      </c>
      <c r="L18" s="475">
        <v>1837</v>
      </c>
      <c r="M18" s="475">
        <v>2226</v>
      </c>
      <c r="N18" s="468">
        <v>51571</v>
      </c>
      <c r="O18" s="481">
        <v>9.135355460647169</v>
      </c>
    </row>
    <row r="19" spans="1:15" s="474" customFormat="1" ht="12">
      <c r="A19" s="527">
        <v>2007</v>
      </c>
      <c r="B19" s="473">
        <v>34467</v>
      </c>
      <c r="C19" s="475">
        <v>26458</v>
      </c>
      <c r="D19" s="475">
        <v>16055</v>
      </c>
      <c r="E19" s="475">
        <v>10403</v>
      </c>
      <c r="F19" s="475"/>
      <c r="G19" s="475">
        <v>4052</v>
      </c>
      <c r="H19" s="475">
        <v>302</v>
      </c>
      <c r="I19" s="475">
        <v>3750</v>
      </c>
      <c r="J19" s="475"/>
      <c r="K19" s="475">
        <v>3957</v>
      </c>
      <c r="L19" s="475">
        <v>1774</v>
      </c>
      <c r="M19" s="475">
        <v>2183</v>
      </c>
      <c r="N19" s="469">
        <v>50123</v>
      </c>
      <c r="O19" s="481">
        <v>8.816229897754036</v>
      </c>
    </row>
    <row r="20" spans="1:15" s="474" customFormat="1" ht="12">
      <c r="A20" s="527">
        <v>2008</v>
      </c>
      <c r="B20" s="473">
        <v>35181</v>
      </c>
      <c r="C20" s="475">
        <v>27252</v>
      </c>
      <c r="D20" s="475">
        <v>16648</v>
      </c>
      <c r="E20" s="475">
        <v>10604</v>
      </c>
      <c r="F20" s="475"/>
      <c r="G20" s="475">
        <v>4033</v>
      </c>
      <c r="H20" s="475">
        <v>286</v>
      </c>
      <c r="I20" s="475">
        <v>3747</v>
      </c>
      <c r="J20" s="475"/>
      <c r="K20" s="475">
        <v>3896</v>
      </c>
      <c r="L20" s="475">
        <v>1690</v>
      </c>
      <c r="M20" s="475">
        <v>2206</v>
      </c>
      <c r="N20" s="469">
        <v>50970</v>
      </c>
      <c r="O20" s="481">
        <v>8.871491305172686</v>
      </c>
    </row>
    <row r="21" spans="1:15" s="474" customFormat="1" ht="12">
      <c r="A21" s="526">
        <v>2009</v>
      </c>
      <c r="B21" s="473">
        <v>40947</v>
      </c>
      <c r="C21" s="475">
        <v>31682</v>
      </c>
      <c r="D21" s="475">
        <v>19826</v>
      </c>
      <c r="E21" s="475">
        <v>11856</v>
      </c>
      <c r="F21" s="475"/>
      <c r="G21" s="475">
        <v>4405</v>
      </c>
      <c r="H21" s="475">
        <v>335</v>
      </c>
      <c r="I21" s="475">
        <v>4070</v>
      </c>
      <c r="J21" s="475"/>
      <c r="K21" s="475">
        <v>4860</v>
      </c>
      <c r="L21" s="475">
        <v>2157</v>
      </c>
      <c r="M21" s="475">
        <v>2703</v>
      </c>
      <c r="N21" s="473">
        <v>59062</v>
      </c>
      <c r="O21" s="482">
        <v>10.1</v>
      </c>
    </row>
    <row r="22" spans="1:15" s="474" customFormat="1" ht="12">
      <c r="A22" s="526">
        <v>2010</v>
      </c>
      <c r="B22" s="473">
        <v>41947</v>
      </c>
      <c r="C22" s="475">
        <v>32544</v>
      </c>
      <c r="D22" s="475">
        <v>19962</v>
      </c>
      <c r="E22" s="475">
        <v>12582</v>
      </c>
      <c r="F22" s="475"/>
      <c r="G22" s="475">
        <v>4544</v>
      </c>
      <c r="H22" s="475">
        <v>348</v>
      </c>
      <c r="I22" s="475">
        <v>4196</v>
      </c>
      <c r="J22" s="475"/>
      <c r="K22" s="475">
        <v>4859</v>
      </c>
      <c r="L22" s="475">
        <v>2120</v>
      </c>
      <c r="M22" s="475">
        <v>2739</v>
      </c>
      <c r="N22" s="473">
        <v>60492</v>
      </c>
      <c r="O22" s="481">
        <v>10.278158657987696</v>
      </c>
    </row>
    <row r="23" spans="1:15" s="474" customFormat="1" ht="12">
      <c r="A23" s="526">
        <v>2011</v>
      </c>
      <c r="B23" s="473">
        <v>41576</v>
      </c>
      <c r="C23" s="475">
        <v>32456</v>
      </c>
      <c r="D23" s="475">
        <v>19696</v>
      </c>
      <c r="E23" s="475">
        <v>12760</v>
      </c>
      <c r="F23" s="475"/>
      <c r="G23" s="475">
        <v>4624</v>
      </c>
      <c r="H23" s="475">
        <v>356</v>
      </c>
      <c r="I23" s="475">
        <v>4268</v>
      </c>
      <c r="J23" s="475"/>
      <c r="K23" s="475">
        <v>4496</v>
      </c>
      <c r="L23" s="475">
        <v>1836</v>
      </c>
      <c r="M23" s="475">
        <v>2660</v>
      </c>
      <c r="N23" s="473">
        <v>59953</v>
      </c>
      <c r="O23" s="480">
        <v>10.1</v>
      </c>
    </row>
    <row r="24" spans="1:15" s="474" customFormat="1" ht="12">
      <c r="A24" s="526">
        <v>2012</v>
      </c>
      <c r="B24" s="473">
        <v>42480</v>
      </c>
      <c r="C24" s="475">
        <v>32987</v>
      </c>
      <c r="D24" s="475">
        <v>20085</v>
      </c>
      <c r="E24" s="475">
        <v>12902</v>
      </c>
      <c r="F24" s="475"/>
      <c r="G24" s="475">
        <v>4857</v>
      </c>
      <c r="H24" s="475">
        <v>346</v>
      </c>
      <c r="I24" s="475">
        <v>4511</v>
      </c>
      <c r="J24" s="475"/>
      <c r="K24" s="475">
        <v>4636</v>
      </c>
      <c r="L24" s="475">
        <v>1885</v>
      </c>
      <c r="M24" s="475">
        <v>2751</v>
      </c>
      <c r="N24" s="473">
        <v>61588</v>
      </c>
      <c r="O24" s="480">
        <v>10.2</v>
      </c>
    </row>
    <row r="25" spans="1:15" s="474" customFormat="1" ht="12">
      <c r="A25" s="526">
        <v>2013</v>
      </c>
      <c r="B25" s="473">
        <v>44866</v>
      </c>
      <c r="C25" s="475">
        <v>34672</v>
      </c>
      <c r="D25" s="475">
        <v>20911</v>
      </c>
      <c r="E25" s="475">
        <v>13761</v>
      </c>
      <c r="F25" s="475"/>
      <c r="G25" s="475">
        <v>5146</v>
      </c>
      <c r="H25" s="475">
        <v>381</v>
      </c>
      <c r="I25" s="475">
        <v>4765</v>
      </c>
      <c r="J25" s="475"/>
      <c r="K25" s="475">
        <v>5048</v>
      </c>
      <c r="L25" s="475">
        <v>2089</v>
      </c>
      <c r="M25" s="475">
        <v>2959</v>
      </c>
      <c r="N25" s="473">
        <v>65130</v>
      </c>
      <c r="O25" s="480">
        <v>10.6</v>
      </c>
    </row>
    <row r="26" spans="1:15" s="474" customFormat="1" ht="12">
      <c r="A26" s="526">
        <v>2014</v>
      </c>
      <c r="B26" s="473">
        <v>48070</v>
      </c>
      <c r="C26" s="475">
        <v>36887</v>
      </c>
      <c r="D26" s="475">
        <v>22147</v>
      </c>
      <c r="E26" s="475">
        <v>14740</v>
      </c>
      <c r="F26" s="475"/>
      <c r="G26" s="475">
        <v>5607</v>
      </c>
      <c r="H26" s="475">
        <v>439</v>
      </c>
      <c r="I26" s="475">
        <v>5168</v>
      </c>
      <c r="J26" s="475"/>
      <c r="K26" s="475">
        <v>5576</v>
      </c>
      <c r="L26" s="475">
        <v>2248</v>
      </c>
      <c r="M26" s="475">
        <v>3328</v>
      </c>
      <c r="N26" s="473">
        <v>70143</v>
      </c>
      <c r="O26" s="483">
        <v>11.3</v>
      </c>
    </row>
    <row r="27" spans="1:15" s="474" customFormat="1" ht="12">
      <c r="A27" s="526">
        <v>2015</v>
      </c>
      <c r="B27" s="473">
        <v>52613</v>
      </c>
      <c r="C27" s="475">
        <v>40689</v>
      </c>
      <c r="D27" s="475">
        <v>25192</v>
      </c>
      <c r="E27" s="475">
        <v>15497</v>
      </c>
      <c r="F27" s="475"/>
      <c r="G27" s="475">
        <v>5810</v>
      </c>
      <c r="H27" s="475">
        <v>518</v>
      </c>
      <c r="I27" s="475">
        <v>5292</v>
      </c>
      <c r="J27" s="475"/>
      <c r="K27" s="475">
        <v>6114</v>
      </c>
      <c r="L27" s="475">
        <v>2441</v>
      </c>
      <c r="M27" s="475">
        <v>3673</v>
      </c>
      <c r="N27" s="473">
        <v>75895</v>
      </c>
      <c r="O27" s="483">
        <v>12.081189669663551</v>
      </c>
    </row>
    <row r="28" spans="1:16" ht="12.75">
      <c r="A28" s="520"/>
      <c r="B28" s="520"/>
      <c r="C28" s="520"/>
      <c r="D28" s="520"/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520"/>
      <c r="P28" s="520"/>
    </row>
    <row r="29" spans="1:16" ht="12.75">
      <c r="A29" s="521" t="s">
        <v>259</v>
      </c>
      <c r="B29" s="520"/>
      <c r="C29" s="520"/>
      <c r="D29" s="520"/>
      <c r="E29" s="520"/>
      <c r="F29" s="520"/>
      <c r="G29" s="520"/>
      <c r="H29" s="520"/>
      <c r="I29" s="520"/>
      <c r="J29" s="520"/>
      <c r="K29" s="520"/>
      <c r="L29" s="520"/>
      <c r="M29" s="520"/>
      <c r="N29" s="520"/>
      <c r="O29" s="520"/>
      <c r="P29" s="520"/>
    </row>
    <row r="30" spans="1:16" ht="12.75">
      <c r="A30" s="522" t="s">
        <v>97</v>
      </c>
      <c r="B30" s="520"/>
      <c r="C30" s="52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520"/>
      <c r="O30" s="520"/>
      <c r="P30" s="520"/>
    </row>
    <row r="31" spans="1:16" ht="12.75">
      <c r="A31" s="521" t="s">
        <v>260</v>
      </c>
      <c r="B31" s="520"/>
      <c r="C31" s="520"/>
      <c r="D31" s="520"/>
      <c r="E31" s="520"/>
      <c r="F31" s="520"/>
      <c r="G31" s="520"/>
      <c r="H31" s="520"/>
      <c r="I31" s="520"/>
      <c r="J31" s="520"/>
      <c r="K31" s="520"/>
      <c r="L31" s="520"/>
      <c r="M31" s="520"/>
      <c r="N31" s="520"/>
      <c r="O31" s="520"/>
      <c r="P31" s="520"/>
    </row>
    <row r="32" spans="1:16" ht="12.75">
      <c r="A32" s="520"/>
      <c r="B32" s="520"/>
      <c r="C32" s="520"/>
      <c r="D32" s="520"/>
      <c r="E32" s="520"/>
      <c r="F32" s="520"/>
      <c r="G32" s="520"/>
      <c r="H32" s="520"/>
      <c r="I32" s="520"/>
      <c r="J32" s="520"/>
      <c r="K32" s="520"/>
      <c r="L32" s="520"/>
      <c r="M32" s="520"/>
      <c r="N32" s="520"/>
      <c r="O32" s="520"/>
      <c r="P32" s="520"/>
    </row>
    <row r="33" spans="1:16" ht="12.75">
      <c r="A33" s="519" t="s">
        <v>96</v>
      </c>
      <c r="B33" s="520"/>
      <c r="C33" s="520"/>
      <c r="D33" s="520"/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0"/>
      <c r="P33" s="520"/>
    </row>
    <row r="34" spans="1:16" ht="12.75">
      <c r="A34" s="520"/>
      <c r="B34" s="520"/>
      <c r="C34" s="520"/>
      <c r="D34" s="520"/>
      <c r="E34" s="520"/>
      <c r="F34" s="520"/>
      <c r="G34" s="520"/>
      <c r="H34" s="520"/>
      <c r="I34" s="520"/>
      <c r="J34" s="520"/>
      <c r="K34" s="520"/>
      <c r="L34" s="520"/>
      <c r="M34" s="520"/>
      <c r="N34" s="520"/>
      <c r="O34" s="520"/>
      <c r="P34" s="520"/>
    </row>
    <row r="35" spans="1:16" ht="12.75">
      <c r="A35" s="520"/>
      <c r="B35" s="520"/>
      <c r="C35" s="520"/>
      <c r="D35" s="520"/>
      <c r="E35" s="520"/>
      <c r="F35" s="520"/>
      <c r="G35" s="520"/>
      <c r="H35" s="520"/>
      <c r="I35" s="520"/>
      <c r="J35" s="520"/>
      <c r="K35" s="520"/>
      <c r="L35" s="520"/>
      <c r="M35" s="520"/>
      <c r="N35" s="520"/>
      <c r="O35" s="520"/>
      <c r="P35" s="520"/>
    </row>
    <row r="36" spans="1:16" ht="12.75">
      <c r="A36" s="520"/>
      <c r="B36" s="520"/>
      <c r="C36" s="520"/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520"/>
      <c r="P36" s="5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L46"/>
  <sheetViews>
    <sheetView zoomScale="90" zoomScaleNormal="90" zoomScalePageLayoutView="0" workbookViewId="0" topLeftCell="A7">
      <selection activeCell="M8" sqref="M8"/>
    </sheetView>
  </sheetViews>
  <sheetFormatPr defaultColWidth="9.140625" defaultRowHeight="15"/>
  <cols>
    <col min="1" max="1" width="9.140625" style="115" customWidth="1"/>
    <col min="2" max="2" width="9.7109375" style="115" customWidth="1"/>
    <col min="3" max="3" width="9.28125" style="115" customWidth="1"/>
    <col min="4" max="4" width="9.140625" style="115" customWidth="1"/>
    <col min="5" max="5" width="3.28125" style="115" customWidth="1"/>
    <col min="9" max="9" width="3.140625" style="0" customWidth="1"/>
  </cols>
  <sheetData>
    <row r="1" spans="1:12" ht="15.75">
      <c r="A1" s="310" t="s">
        <v>225</v>
      </c>
      <c r="F1" s="115"/>
      <c r="G1" s="115"/>
      <c r="H1" s="115"/>
      <c r="I1" s="115"/>
      <c r="J1" s="115"/>
      <c r="K1" s="115"/>
      <c r="L1" s="115"/>
    </row>
    <row r="2" spans="6:12" ht="15">
      <c r="F2" s="115"/>
      <c r="G2" s="115"/>
      <c r="H2" s="115"/>
      <c r="I2" s="115"/>
      <c r="J2" s="115"/>
      <c r="K2" s="115"/>
      <c r="L2" s="115"/>
    </row>
    <row r="3" spans="1:12" s="295" customFormat="1" ht="15">
      <c r="A3" s="118"/>
      <c r="B3" s="440" t="s">
        <v>198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</row>
    <row r="4" spans="1:12" s="295" customFormat="1" ht="15">
      <c r="A4" s="118"/>
      <c r="B4" s="440" t="s">
        <v>199</v>
      </c>
      <c r="C4" s="299"/>
      <c r="D4" s="299"/>
      <c r="E4" s="118"/>
      <c r="F4" s="440" t="s">
        <v>200</v>
      </c>
      <c r="G4" s="299"/>
      <c r="H4" s="299"/>
      <c r="I4" s="118"/>
      <c r="J4" s="440" t="s">
        <v>201</v>
      </c>
      <c r="K4" s="299"/>
      <c r="L4" s="299"/>
    </row>
    <row r="5" spans="1:12" s="295" customFormat="1" ht="15">
      <c r="A5" s="299" t="s">
        <v>35</v>
      </c>
      <c r="B5" s="441" t="s">
        <v>12</v>
      </c>
      <c r="C5" s="441" t="s">
        <v>202</v>
      </c>
      <c r="D5" s="441" t="s">
        <v>203</v>
      </c>
      <c r="E5" s="441"/>
      <c r="F5" s="441" t="s">
        <v>12</v>
      </c>
      <c r="G5" s="441" t="s">
        <v>202</v>
      </c>
      <c r="H5" s="441" t="s">
        <v>203</v>
      </c>
      <c r="I5" s="441"/>
      <c r="J5" s="441" t="s">
        <v>12</v>
      </c>
      <c r="K5" s="441" t="s">
        <v>202</v>
      </c>
      <c r="L5" s="441" t="s">
        <v>203</v>
      </c>
    </row>
    <row r="6" spans="1:12" s="295" customFormat="1" ht="15.75">
      <c r="A6" s="310" t="s">
        <v>26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</row>
    <row r="7" spans="1:12" ht="15">
      <c r="A7" s="115" t="s">
        <v>204</v>
      </c>
      <c r="B7" s="119">
        <v>88.5</v>
      </c>
      <c r="C7" s="119">
        <v>87.2</v>
      </c>
      <c r="D7" s="119">
        <v>92.5</v>
      </c>
      <c r="E7" s="119"/>
      <c r="F7" s="119">
        <v>93.3</v>
      </c>
      <c r="G7" s="119">
        <v>92.6</v>
      </c>
      <c r="H7" s="119">
        <v>94.9</v>
      </c>
      <c r="I7" s="119"/>
      <c r="J7" s="119">
        <v>75.5</v>
      </c>
      <c r="K7" s="119">
        <v>73.5</v>
      </c>
      <c r="L7" s="119">
        <v>83.3</v>
      </c>
    </row>
    <row r="8" spans="1:12" ht="15">
      <c r="A8" s="115" t="s">
        <v>205</v>
      </c>
      <c r="B8" s="119">
        <v>88.1</v>
      </c>
      <c r="C8" s="119">
        <v>86.7</v>
      </c>
      <c r="D8" s="119">
        <v>91.9</v>
      </c>
      <c r="E8" s="119"/>
      <c r="F8" s="119">
        <v>92.9</v>
      </c>
      <c r="G8" s="119">
        <v>92.3</v>
      </c>
      <c r="H8" s="119">
        <v>94.4</v>
      </c>
      <c r="I8" s="119"/>
      <c r="J8" s="119">
        <v>74.8</v>
      </c>
      <c r="K8" s="119">
        <v>72.9</v>
      </c>
      <c r="L8" s="119">
        <v>82.2</v>
      </c>
    </row>
    <row r="9" spans="1:12" ht="15">
      <c r="A9" s="115" t="s">
        <v>206</v>
      </c>
      <c r="B9" s="119">
        <v>87.5</v>
      </c>
      <c r="C9" s="119">
        <v>86.1</v>
      </c>
      <c r="D9" s="119">
        <v>91.5</v>
      </c>
      <c r="E9" s="119"/>
      <c r="F9" s="119">
        <v>92.5</v>
      </c>
      <c r="G9" s="119">
        <v>92</v>
      </c>
      <c r="H9" s="119">
        <v>93.9</v>
      </c>
      <c r="I9" s="119"/>
      <c r="J9" s="119">
        <v>73.9</v>
      </c>
      <c r="K9" s="119">
        <v>71.9</v>
      </c>
      <c r="L9" s="119">
        <v>82.1</v>
      </c>
    </row>
    <row r="10" spans="1:12" ht="15">
      <c r="A10" s="115" t="s">
        <v>207</v>
      </c>
      <c r="B10" s="119">
        <v>87.9</v>
      </c>
      <c r="C10" s="119">
        <v>86.4</v>
      </c>
      <c r="D10" s="119">
        <v>92.2</v>
      </c>
      <c r="E10" s="119"/>
      <c r="F10" s="119">
        <v>92.7</v>
      </c>
      <c r="G10" s="119">
        <v>92.1</v>
      </c>
      <c r="H10" s="119">
        <v>94.3</v>
      </c>
      <c r="I10" s="119"/>
      <c r="J10" s="119">
        <v>75</v>
      </c>
      <c r="K10" s="119">
        <v>72.8</v>
      </c>
      <c r="L10" s="119">
        <v>83.9</v>
      </c>
    </row>
    <row r="11" spans="1:12" ht="15">
      <c r="A11" s="115" t="s">
        <v>208</v>
      </c>
      <c r="B11" s="119">
        <v>87.4</v>
      </c>
      <c r="C11" s="119">
        <v>85.8</v>
      </c>
      <c r="D11" s="119">
        <v>91.7</v>
      </c>
      <c r="E11" s="119"/>
      <c r="F11" s="119">
        <v>92.5</v>
      </c>
      <c r="G11" s="119">
        <v>91.8</v>
      </c>
      <c r="H11" s="119">
        <v>94</v>
      </c>
      <c r="I11" s="119"/>
      <c r="J11" s="119">
        <v>73.6</v>
      </c>
      <c r="K11" s="119">
        <v>71.5</v>
      </c>
      <c r="L11" s="119">
        <v>81.9</v>
      </c>
    </row>
    <row r="12" spans="1:12" ht="15">
      <c r="A12" s="115" t="s">
        <v>209</v>
      </c>
      <c r="B12" s="119">
        <v>86.9</v>
      </c>
      <c r="C12" s="119">
        <v>85.3</v>
      </c>
      <c r="D12" s="119">
        <v>91.2</v>
      </c>
      <c r="E12" s="119"/>
      <c r="F12" s="119">
        <v>92.1</v>
      </c>
      <c r="G12" s="119">
        <v>91.3</v>
      </c>
      <c r="H12" s="119">
        <v>93.8</v>
      </c>
      <c r="I12" s="119"/>
      <c r="J12" s="119">
        <v>72.8</v>
      </c>
      <c r="K12" s="119">
        <v>71.1</v>
      </c>
      <c r="L12" s="119">
        <v>80</v>
      </c>
    </row>
    <row r="13" spans="1:12" ht="15">
      <c r="A13" s="115" t="s">
        <v>210</v>
      </c>
      <c r="B13" s="119">
        <v>87.4</v>
      </c>
      <c r="C13" s="119">
        <v>85.9</v>
      </c>
      <c r="D13" s="119">
        <v>91.4</v>
      </c>
      <c r="E13" s="119"/>
      <c r="F13" s="119">
        <v>92.6</v>
      </c>
      <c r="G13" s="119">
        <v>91.9</v>
      </c>
      <c r="H13" s="119">
        <v>94</v>
      </c>
      <c r="I13" s="119"/>
      <c r="J13" s="119">
        <v>73.5</v>
      </c>
      <c r="K13" s="119">
        <v>71.9</v>
      </c>
      <c r="L13" s="119">
        <v>80.5</v>
      </c>
    </row>
    <row r="14" spans="1:12" ht="15">
      <c r="A14" s="115" t="s">
        <v>211</v>
      </c>
      <c r="B14" s="119">
        <v>88.1</v>
      </c>
      <c r="C14" s="119">
        <v>86.5</v>
      </c>
      <c r="D14" s="119">
        <v>92.1</v>
      </c>
      <c r="E14" s="119"/>
      <c r="F14" s="119">
        <v>92.9</v>
      </c>
      <c r="G14" s="119">
        <v>92.2</v>
      </c>
      <c r="H14" s="119">
        <v>94.4</v>
      </c>
      <c r="I14" s="119"/>
      <c r="J14" s="119">
        <v>74.6</v>
      </c>
      <c r="K14" s="119">
        <v>72.8</v>
      </c>
      <c r="L14" s="119">
        <v>81.9</v>
      </c>
    </row>
    <row r="15" spans="1:12" ht="15">
      <c r="A15" s="115" t="s">
        <v>212</v>
      </c>
      <c r="B15" s="119">
        <v>87.8</v>
      </c>
      <c r="C15" s="119">
        <v>86.1</v>
      </c>
      <c r="D15" s="119">
        <v>92</v>
      </c>
      <c r="E15" s="119"/>
      <c r="F15" s="119">
        <v>92.7</v>
      </c>
      <c r="G15" s="119">
        <v>92</v>
      </c>
      <c r="H15" s="119">
        <v>94.2</v>
      </c>
      <c r="I15" s="119"/>
      <c r="J15" s="119">
        <v>74.6</v>
      </c>
      <c r="K15" s="119">
        <v>72.6</v>
      </c>
      <c r="L15" s="119">
        <v>82.3</v>
      </c>
    </row>
    <row r="16" spans="1:12" ht="15">
      <c r="A16" s="115" t="s">
        <v>213</v>
      </c>
      <c r="B16" s="119">
        <v>85.9</v>
      </c>
      <c r="C16" s="119">
        <v>84</v>
      </c>
      <c r="D16" s="119">
        <v>90.3</v>
      </c>
      <c r="E16" s="119"/>
      <c r="F16" s="119">
        <v>91.2</v>
      </c>
      <c r="G16" s="119">
        <v>90.4</v>
      </c>
      <c r="H16" s="119">
        <v>92.8</v>
      </c>
      <c r="I16" s="119"/>
      <c r="J16" s="119">
        <v>71.9</v>
      </c>
      <c r="K16" s="119">
        <v>69.9</v>
      </c>
      <c r="L16" s="119">
        <v>79.7</v>
      </c>
    </row>
    <row r="17" spans="1:12" ht="15">
      <c r="A17" s="115" t="s">
        <v>214</v>
      </c>
      <c r="B17" s="119">
        <v>86.3</v>
      </c>
      <c r="C17" s="119">
        <v>84.4</v>
      </c>
      <c r="D17" s="119">
        <v>90.7</v>
      </c>
      <c r="E17" s="119"/>
      <c r="F17" s="119">
        <v>91.4</v>
      </c>
      <c r="G17" s="119">
        <v>90.7</v>
      </c>
      <c r="H17" s="119">
        <v>92.9</v>
      </c>
      <c r="I17" s="119"/>
      <c r="J17" s="119">
        <v>72.9</v>
      </c>
      <c r="K17" s="119">
        <v>70.7</v>
      </c>
      <c r="L17" s="119">
        <v>81.1</v>
      </c>
    </row>
    <row r="18" spans="1:12" ht="15">
      <c r="A18" s="115" t="s">
        <v>215</v>
      </c>
      <c r="B18" s="119">
        <v>86.7</v>
      </c>
      <c r="C18" s="119">
        <v>84.8</v>
      </c>
      <c r="D18" s="119">
        <v>90.8</v>
      </c>
      <c r="E18" s="119"/>
      <c r="F18" s="119">
        <v>92</v>
      </c>
      <c r="G18" s="119">
        <v>91.3</v>
      </c>
      <c r="H18" s="119">
        <v>93.3</v>
      </c>
      <c r="I18" s="119"/>
      <c r="J18" s="119">
        <v>73</v>
      </c>
      <c r="K18" s="119">
        <v>70.9</v>
      </c>
      <c r="L18" s="119">
        <v>80.5</v>
      </c>
    </row>
    <row r="19" spans="1:12" ht="15">
      <c r="A19" s="115" t="s">
        <v>216</v>
      </c>
      <c r="B19" s="119">
        <v>86.7</v>
      </c>
      <c r="C19" s="119">
        <v>84.8</v>
      </c>
      <c r="D19" s="119">
        <v>90.9</v>
      </c>
      <c r="E19" s="119"/>
      <c r="F19" s="119">
        <v>92.2</v>
      </c>
      <c r="G19" s="119">
        <v>91.5</v>
      </c>
      <c r="H19" s="119">
        <v>93.5</v>
      </c>
      <c r="I19" s="119"/>
      <c r="J19" s="119">
        <v>72.8</v>
      </c>
      <c r="K19" s="119">
        <v>70.5</v>
      </c>
      <c r="L19" s="119">
        <v>80.9</v>
      </c>
    </row>
    <row r="20" spans="1:12" ht="15">
      <c r="A20" s="115" t="s">
        <v>217</v>
      </c>
      <c r="B20" s="119">
        <v>87.9</v>
      </c>
      <c r="C20" s="119">
        <v>86.2</v>
      </c>
      <c r="D20" s="119">
        <v>91.6</v>
      </c>
      <c r="E20" s="119"/>
      <c r="F20" s="119">
        <v>93</v>
      </c>
      <c r="G20" s="119">
        <v>92.5</v>
      </c>
      <c r="H20" s="119">
        <v>93.9</v>
      </c>
      <c r="I20" s="119"/>
      <c r="J20" s="119">
        <v>75.5</v>
      </c>
      <c r="K20" s="119">
        <v>73.4</v>
      </c>
      <c r="L20" s="119">
        <v>82.6</v>
      </c>
    </row>
    <row r="21" spans="1:12" ht="15">
      <c r="A21" s="115" t="s">
        <v>218</v>
      </c>
      <c r="B21" s="119">
        <v>88</v>
      </c>
      <c r="C21" s="119">
        <v>86.3</v>
      </c>
      <c r="D21" s="119">
        <v>91.6</v>
      </c>
      <c r="E21" s="119"/>
      <c r="F21" s="119">
        <v>93.1</v>
      </c>
      <c r="G21" s="119">
        <v>92.6</v>
      </c>
      <c r="H21" s="119">
        <v>94.1</v>
      </c>
      <c r="I21" s="119"/>
      <c r="J21" s="119">
        <v>75.6</v>
      </c>
      <c r="K21" s="119">
        <v>73.5</v>
      </c>
      <c r="L21" s="119">
        <v>82.5</v>
      </c>
    </row>
    <row r="22" spans="1:12" ht="15">
      <c r="A22" s="115" t="s">
        <v>219</v>
      </c>
      <c r="B22" s="119">
        <v>89</v>
      </c>
      <c r="C22" s="119">
        <v>87.4</v>
      </c>
      <c r="D22" s="119">
        <v>92.3</v>
      </c>
      <c r="E22" s="119"/>
      <c r="F22" s="119">
        <v>93.7</v>
      </c>
      <c r="G22" s="119">
        <v>93.2</v>
      </c>
      <c r="H22" s="119">
        <v>94.4</v>
      </c>
      <c r="I22" s="119"/>
      <c r="J22" s="119">
        <v>77.9</v>
      </c>
      <c r="K22" s="119">
        <v>75.8</v>
      </c>
      <c r="L22" s="119">
        <v>84.5</v>
      </c>
    </row>
    <row r="23" spans="1:12" ht="15">
      <c r="A23" s="146">
        <v>2013</v>
      </c>
      <c r="B23" s="119">
        <v>89.5</v>
      </c>
      <c r="C23" s="119">
        <v>87.8</v>
      </c>
      <c r="D23" s="119">
        <v>92.9</v>
      </c>
      <c r="E23" s="119"/>
      <c r="F23" s="119">
        <v>93.9</v>
      </c>
      <c r="G23" s="119">
        <v>93.3</v>
      </c>
      <c r="H23" s="119">
        <v>94.9</v>
      </c>
      <c r="I23" s="119"/>
      <c r="J23" s="119">
        <v>79.1</v>
      </c>
      <c r="K23" s="119">
        <v>76.9</v>
      </c>
      <c r="L23" s="119">
        <v>85.8</v>
      </c>
    </row>
    <row r="24" spans="1:12" ht="15">
      <c r="A24" s="146">
        <v>2014</v>
      </c>
      <c r="B24" s="119">
        <v>90.4</v>
      </c>
      <c r="C24" s="119">
        <v>88.9</v>
      </c>
      <c r="D24" s="119">
        <v>93.6</v>
      </c>
      <c r="E24" s="119"/>
      <c r="F24" s="119">
        <v>94.5</v>
      </c>
      <c r="G24" s="119">
        <v>94</v>
      </c>
      <c r="H24" s="119">
        <v>95.5</v>
      </c>
      <c r="I24" s="119"/>
      <c r="J24" s="119">
        <v>80.6</v>
      </c>
      <c r="K24" s="119">
        <v>78.5</v>
      </c>
      <c r="L24" s="119">
        <v>86.7</v>
      </c>
    </row>
    <row r="26" ht="15.75">
      <c r="A26" s="310" t="s">
        <v>23</v>
      </c>
    </row>
    <row r="27" spans="1:12" ht="15">
      <c r="A27" s="438" t="s">
        <v>204</v>
      </c>
      <c r="B27" s="446">
        <v>89.7</v>
      </c>
      <c r="C27" s="446">
        <v>88.3</v>
      </c>
      <c r="D27" s="446">
        <v>92.9</v>
      </c>
      <c r="E27" s="446"/>
      <c r="F27" s="446">
        <v>93.7</v>
      </c>
      <c r="G27" s="446">
        <v>93</v>
      </c>
      <c r="H27" s="446">
        <v>95.1</v>
      </c>
      <c r="I27" s="446"/>
      <c r="J27" s="446">
        <v>76.5</v>
      </c>
      <c r="K27" s="446">
        <v>74.3</v>
      </c>
      <c r="L27" s="446">
        <v>83.5</v>
      </c>
    </row>
    <row r="28" spans="1:12" ht="15">
      <c r="A28" s="438" t="s">
        <v>205</v>
      </c>
      <c r="B28" s="446">
        <v>89.7</v>
      </c>
      <c r="C28" s="446">
        <v>88.2</v>
      </c>
      <c r="D28" s="446">
        <v>93</v>
      </c>
      <c r="E28" s="446"/>
      <c r="F28" s="446">
        <v>93.7</v>
      </c>
      <c r="G28" s="446">
        <v>93</v>
      </c>
      <c r="H28" s="446">
        <v>95.3</v>
      </c>
      <c r="I28" s="446"/>
      <c r="J28" s="446">
        <v>76.4</v>
      </c>
      <c r="K28" s="446">
        <v>74.2</v>
      </c>
      <c r="L28" s="446">
        <v>83</v>
      </c>
    </row>
    <row r="29" spans="1:12" ht="15">
      <c r="A29" s="438" t="s">
        <v>206</v>
      </c>
      <c r="B29" s="446">
        <v>89.6</v>
      </c>
      <c r="C29" s="446">
        <v>88.1</v>
      </c>
      <c r="D29" s="446">
        <v>92.9</v>
      </c>
      <c r="E29" s="446"/>
      <c r="F29" s="446">
        <v>93.6</v>
      </c>
      <c r="G29" s="446">
        <v>92.9</v>
      </c>
      <c r="H29" s="446">
        <v>95</v>
      </c>
      <c r="I29" s="446"/>
      <c r="J29" s="446">
        <v>76.4</v>
      </c>
      <c r="K29" s="446">
        <v>74.2</v>
      </c>
      <c r="L29" s="446">
        <v>83.2</v>
      </c>
    </row>
    <row r="30" spans="1:12" ht="15">
      <c r="A30" s="438" t="s">
        <v>207</v>
      </c>
      <c r="B30" s="446">
        <v>89.8</v>
      </c>
      <c r="C30" s="446">
        <v>88.3</v>
      </c>
      <c r="D30" s="446">
        <v>93</v>
      </c>
      <c r="E30" s="446"/>
      <c r="F30" s="446">
        <v>93.7</v>
      </c>
      <c r="G30" s="446">
        <v>93</v>
      </c>
      <c r="H30" s="446">
        <v>95.1</v>
      </c>
      <c r="I30" s="446"/>
      <c r="J30" s="446">
        <v>76.6</v>
      </c>
      <c r="K30" s="446">
        <v>74.6</v>
      </c>
      <c r="L30" s="446">
        <v>83</v>
      </c>
    </row>
    <row r="31" spans="1:12" ht="15">
      <c r="A31" s="438" t="s">
        <v>208</v>
      </c>
      <c r="B31" s="446">
        <v>89.6</v>
      </c>
      <c r="C31" s="446">
        <v>88</v>
      </c>
      <c r="D31" s="446">
        <v>93</v>
      </c>
      <c r="E31" s="446"/>
      <c r="F31" s="446">
        <v>93.6</v>
      </c>
      <c r="G31" s="446">
        <v>92.8</v>
      </c>
      <c r="H31" s="446">
        <v>95.1</v>
      </c>
      <c r="I31" s="446"/>
      <c r="J31" s="446">
        <v>75.9</v>
      </c>
      <c r="K31" s="446">
        <v>73.7</v>
      </c>
      <c r="L31" s="446">
        <v>82.7</v>
      </c>
    </row>
    <row r="32" spans="1:12" ht="15">
      <c r="A32" s="438" t="s">
        <v>209</v>
      </c>
      <c r="B32" s="446">
        <v>89.5</v>
      </c>
      <c r="C32" s="446">
        <v>87.9</v>
      </c>
      <c r="D32" s="446">
        <v>92.9</v>
      </c>
      <c r="E32" s="446"/>
      <c r="F32" s="446">
        <v>93.6</v>
      </c>
      <c r="G32" s="446">
        <v>92.8</v>
      </c>
      <c r="H32" s="446">
        <v>95</v>
      </c>
      <c r="I32" s="446"/>
      <c r="J32" s="446">
        <v>75.7</v>
      </c>
      <c r="K32" s="446">
        <v>73.5</v>
      </c>
      <c r="L32" s="446">
        <v>82.5</v>
      </c>
    </row>
    <row r="33" spans="1:12" ht="15">
      <c r="A33" s="438" t="s">
        <v>210</v>
      </c>
      <c r="B33" s="446">
        <v>89.7</v>
      </c>
      <c r="C33" s="446">
        <v>88.1</v>
      </c>
      <c r="D33" s="446">
        <v>93.1</v>
      </c>
      <c r="E33" s="446"/>
      <c r="F33" s="446">
        <v>93.7</v>
      </c>
      <c r="G33" s="446">
        <v>92.9</v>
      </c>
      <c r="H33" s="446">
        <v>95.1</v>
      </c>
      <c r="I33" s="446"/>
      <c r="J33" s="446">
        <v>76.2</v>
      </c>
      <c r="K33" s="446">
        <v>74</v>
      </c>
      <c r="L33" s="446">
        <v>82.9</v>
      </c>
    </row>
    <row r="34" spans="1:12" ht="15">
      <c r="A34" s="438" t="s">
        <v>211</v>
      </c>
      <c r="B34" s="446">
        <v>89.7</v>
      </c>
      <c r="C34" s="446">
        <v>88.1</v>
      </c>
      <c r="D34" s="446">
        <v>93</v>
      </c>
      <c r="E34" s="446"/>
      <c r="F34" s="446">
        <v>93.6</v>
      </c>
      <c r="G34" s="446">
        <v>92.8</v>
      </c>
      <c r="H34" s="446">
        <v>95</v>
      </c>
      <c r="I34" s="446"/>
      <c r="J34" s="446">
        <v>75.9</v>
      </c>
      <c r="K34" s="446">
        <v>73.8</v>
      </c>
      <c r="L34" s="446">
        <v>82.5</v>
      </c>
    </row>
    <row r="35" spans="1:12" ht="15">
      <c r="A35" s="438" t="s">
        <v>212</v>
      </c>
      <c r="B35" s="446">
        <v>89.6</v>
      </c>
      <c r="C35" s="446">
        <v>87.9</v>
      </c>
      <c r="D35" s="446">
        <v>92.9</v>
      </c>
      <c r="E35" s="446"/>
      <c r="F35" s="446">
        <v>93.5</v>
      </c>
      <c r="G35" s="446">
        <v>92.7</v>
      </c>
      <c r="H35" s="446">
        <v>94.9</v>
      </c>
      <c r="I35" s="446"/>
      <c r="J35" s="446">
        <v>76.1</v>
      </c>
      <c r="K35" s="446">
        <v>73.9</v>
      </c>
      <c r="L35" s="446">
        <v>82.7</v>
      </c>
    </row>
    <row r="36" spans="1:12" ht="15">
      <c r="A36" s="438" t="s">
        <v>213</v>
      </c>
      <c r="B36" s="446">
        <v>89.4</v>
      </c>
      <c r="C36" s="446">
        <v>87.6</v>
      </c>
      <c r="D36" s="446">
        <v>92.8</v>
      </c>
      <c r="E36" s="446"/>
      <c r="F36" s="446">
        <v>93.5</v>
      </c>
      <c r="G36" s="446">
        <v>92.6</v>
      </c>
      <c r="H36" s="446">
        <v>94.9</v>
      </c>
      <c r="I36" s="446"/>
      <c r="J36" s="446">
        <v>75.9</v>
      </c>
      <c r="K36" s="446">
        <v>73.8</v>
      </c>
      <c r="L36" s="446">
        <v>82.5</v>
      </c>
    </row>
    <row r="37" spans="1:12" ht="15">
      <c r="A37" s="438" t="s">
        <v>214</v>
      </c>
      <c r="B37" s="446">
        <v>89.3</v>
      </c>
      <c r="C37" s="446">
        <v>87.5</v>
      </c>
      <c r="D37" s="446">
        <v>92.7</v>
      </c>
      <c r="E37" s="446"/>
      <c r="F37" s="446">
        <v>93.5</v>
      </c>
      <c r="G37" s="446">
        <v>92.6</v>
      </c>
      <c r="H37" s="446">
        <v>94.9</v>
      </c>
      <c r="I37" s="446"/>
      <c r="J37" s="446">
        <v>76.1</v>
      </c>
      <c r="K37" s="446">
        <v>74</v>
      </c>
      <c r="L37" s="446">
        <v>82.5</v>
      </c>
    </row>
    <row r="38" spans="1:12" ht="15">
      <c r="A38" s="438" t="s">
        <v>215</v>
      </c>
      <c r="B38" s="446">
        <v>89.3</v>
      </c>
      <c r="C38" s="446">
        <v>87.5</v>
      </c>
      <c r="D38" s="446">
        <v>92.6</v>
      </c>
      <c r="E38" s="446"/>
      <c r="F38" s="446">
        <v>93.5</v>
      </c>
      <c r="G38" s="446">
        <v>92.7</v>
      </c>
      <c r="H38" s="446">
        <v>94.8</v>
      </c>
      <c r="I38" s="446"/>
      <c r="J38" s="446">
        <v>76.6</v>
      </c>
      <c r="K38" s="446">
        <v>74.4</v>
      </c>
      <c r="L38" s="446">
        <v>82.8</v>
      </c>
    </row>
    <row r="39" spans="1:12" ht="15">
      <c r="A39" s="438" t="s">
        <v>216</v>
      </c>
      <c r="B39" s="446">
        <v>89.4</v>
      </c>
      <c r="C39" s="446">
        <v>87.6</v>
      </c>
      <c r="D39" s="446">
        <v>92.7</v>
      </c>
      <c r="E39" s="446"/>
      <c r="F39" s="446">
        <v>93.6</v>
      </c>
      <c r="G39" s="446">
        <v>92.9</v>
      </c>
      <c r="H39" s="446">
        <v>94.8</v>
      </c>
      <c r="I39" s="446"/>
      <c r="J39" s="446">
        <v>77</v>
      </c>
      <c r="K39" s="446">
        <v>74.8</v>
      </c>
      <c r="L39" s="446">
        <v>83.1</v>
      </c>
    </row>
    <row r="40" spans="1:12" ht="15">
      <c r="A40" s="438" t="s">
        <v>217</v>
      </c>
      <c r="B40" s="446">
        <v>89.5</v>
      </c>
      <c r="C40" s="446">
        <v>87.7</v>
      </c>
      <c r="D40" s="446">
        <v>92.7</v>
      </c>
      <c r="E40" s="446"/>
      <c r="F40" s="446">
        <v>93.8</v>
      </c>
      <c r="G40" s="446">
        <v>93</v>
      </c>
      <c r="H40" s="446">
        <v>94.9</v>
      </c>
      <c r="I40" s="446"/>
      <c r="J40" s="446">
        <v>77.6</v>
      </c>
      <c r="K40" s="446">
        <v>75.4</v>
      </c>
      <c r="L40" s="446">
        <v>83.6</v>
      </c>
    </row>
    <row r="41" spans="1:12" ht="15">
      <c r="A41" s="438" t="s">
        <v>218</v>
      </c>
      <c r="B41" s="446">
        <v>89.5</v>
      </c>
      <c r="C41" s="446">
        <v>87.7</v>
      </c>
      <c r="D41" s="446">
        <v>92.7</v>
      </c>
      <c r="E41" s="446"/>
      <c r="F41" s="446">
        <v>93.9</v>
      </c>
      <c r="G41" s="446">
        <v>93.1</v>
      </c>
      <c r="H41" s="446">
        <v>95</v>
      </c>
      <c r="I41" s="446"/>
      <c r="J41" s="446">
        <v>77.8</v>
      </c>
      <c r="K41" s="446">
        <v>75.6</v>
      </c>
      <c r="L41" s="446">
        <v>83.6</v>
      </c>
    </row>
    <row r="42" spans="1:12" ht="15">
      <c r="A42" s="438" t="s">
        <v>219</v>
      </c>
      <c r="B42" s="446">
        <v>90</v>
      </c>
      <c r="C42" s="446">
        <v>88.2</v>
      </c>
      <c r="D42" s="446">
        <v>92.9</v>
      </c>
      <c r="E42" s="446"/>
      <c r="F42" s="446">
        <v>94.2</v>
      </c>
      <c r="G42" s="446">
        <v>93.5</v>
      </c>
      <c r="H42" s="446">
        <v>95.1</v>
      </c>
      <c r="I42" s="446"/>
      <c r="J42" s="446">
        <v>78.9</v>
      </c>
      <c r="K42" s="446">
        <v>76.7</v>
      </c>
      <c r="L42" s="446">
        <v>84.5</v>
      </c>
    </row>
    <row r="43" spans="1:12" ht="15">
      <c r="A43" s="451">
        <v>2013</v>
      </c>
      <c r="B43" s="446">
        <v>90.3</v>
      </c>
      <c r="C43" s="446">
        <v>88.5</v>
      </c>
      <c r="D43" s="446">
        <v>93.2</v>
      </c>
      <c r="E43" s="446"/>
      <c r="F43" s="446">
        <v>94.4</v>
      </c>
      <c r="G43" s="446">
        <v>93.7</v>
      </c>
      <c r="H43" s="446">
        <v>95.4</v>
      </c>
      <c r="I43" s="446"/>
      <c r="J43" s="446">
        <v>79.6</v>
      </c>
      <c r="K43" s="446">
        <v>77.4</v>
      </c>
      <c r="L43" s="446">
        <v>85.1</v>
      </c>
    </row>
    <row r="44" spans="1:12" ht="15">
      <c r="A44" s="146">
        <v>2014</v>
      </c>
      <c r="B44" s="446">
        <v>90.5</v>
      </c>
      <c r="C44" s="446">
        <v>88.8</v>
      </c>
      <c r="D44" s="446">
        <v>93.4</v>
      </c>
      <c r="F44" s="446">
        <v>94.7</v>
      </c>
      <c r="G44" s="446">
        <v>94</v>
      </c>
      <c r="H44" s="446">
        <v>95.6</v>
      </c>
      <c r="J44" s="446">
        <v>79.9</v>
      </c>
      <c r="K44" s="446">
        <v>77.7</v>
      </c>
      <c r="L44" s="446">
        <v>85.2</v>
      </c>
    </row>
    <row r="45" spans="1:12" ht="15">
      <c r="A45" s="146"/>
      <c r="B45" s="446"/>
      <c r="C45" s="446"/>
      <c r="D45" s="446"/>
      <c r="F45" s="446"/>
      <c r="G45" s="446"/>
      <c r="H45" s="446"/>
      <c r="J45" s="446"/>
      <c r="K45" s="446"/>
      <c r="L45" s="446"/>
    </row>
    <row r="46" ht="15">
      <c r="A46" s="476" t="s">
        <v>226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J39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8.00390625" style="115" customWidth="1"/>
    <col min="2" max="4" width="9.140625" style="115" customWidth="1"/>
    <col min="5" max="5" width="3.00390625" style="115" customWidth="1"/>
    <col min="6" max="16384" width="9.140625" style="115" customWidth="1"/>
  </cols>
  <sheetData>
    <row r="1" ht="15">
      <c r="A1" s="114" t="s">
        <v>89</v>
      </c>
    </row>
    <row r="2" ht="15">
      <c r="A2" s="118" t="s">
        <v>227</v>
      </c>
    </row>
    <row r="4" spans="1:8" ht="15">
      <c r="A4" s="116" t="s">
        <v>35</v>
      </c>
      <c r="B4" s="299" t="s">
        <v>26</v>
      </c>
      <c r="C4" s="299"/>
      <c r="D4" s="299"/>
      <c r="E4" s="118"/>
      <c r="F4" s="299" t="s">
        <v>23</v>
      </c>
      <c r="G4" s="299"/>
      <c r="H4" s="299"/>
    </row>
    <row r="5" spans="1:8" ht="15">
      <c r="A5" s="116" t="s">
        <v>35</v>
      </c>
      <c r="B5" s="118" t="s">
        <v>24</v>
      </c>
      <c r="C5" s="410" t="s">
        <v>3</v>
      </c>
      <c r="D5" s="410" t="s">
        <v>4</v>
      </c>
      <c r="E5" s="295"/>
      <c r="F5" s="118" t="s">
        <v>24</v>
      </c>
      <c r="G5" s="410" t="s">
        <v>3</v>
      </c>
      <c r="H5" s="410" t="s">
        <v>4</v>
      </c>
    </row>
    <row r="6" spans="1:8" ht="13.5" customHeight="1">
      <c r="A6" s="311">
        <v>2000</v>
      </c>
      <c r="B6" s="513">
        <v>3468</v>
      </c>
      <c r="C6" s="513">
        <v>544</v>
      </c>
      <c r="D6" s="513">
        <v>2924</v>
      </c>
      <c r="E6" s="514"/>
      <c r="F6" s="513">
        <v>28453</v>
      </c>
      <c r="G6" s="513">
        <v>5967</v>
      </c>
      <c r="H6" s="513">
        <v>22486</v>
      </c>
    </row>
    <row r="7" spans="1:8" ht="13.5" customHeight="1">
      <c r="A7" s="311">
        <v>2001</v>
      </c>
      <c r="B7" s="513">
        <v>3305</v>
      </c>
      <c r="C7" s="513">
        <v>541</v>
      </c>
      <c r="D7" s="513">
        <v>2764</v>
      </c>
      <c r="E7" s="514"/>
      <c r="F7" s="513">
        <v>28117</v>
      </c>
      <c r="G7" s="513">
        <v>5905</v>
      </c>
      <c r="H7" s="513">
        <v>22212</v>
      </c>
    </row>
    <row r="8" spans="1:8" ht="13.5" customHeight="1">
      <c r="A8" s="311">
        <v>2002</v>
      </c>
      <c r="B8" s="513">
        <v>3386</v>
      </c>
      <c r="C8" s="513">
        <v>574</v>
      </c>
      <c r="D8" s="513">
        <v>2812</v>
      </c>
      <c r="E8" s="514"/>
      <c r="F8" s="513">
        <v>27810</v>
      </c>
      <c r="G8" s="513">
        <v>5921</v>
      </c>
      <c r="H8" s="513">
        <v>21889</v>
      </c>
    </row>
    <row r="9" spans="1:8" ht="13.5" customHeight="1">
      <c r="A9" s="311">
        <v>2003</v>
      </c>
      <c r="B9" s="513">
        <v>3229</v>
      </c>
      <c r="C9" s="513">
        <v>559</v>
      </c>
      <c r="D9" s="513">
        <v>2670</v>
      </c>
      <c r="E9" s="514"/>
      <c r="F9" s="513">
        <v>26852</v>
      </c>
      <c r="G9" s="513">
        <v>5849</v>
      </c>
      <c r="H9" s="513">
        <v>21003</v>
      </c>
    </row>
    <row r="10" spans="1:8" ht="13.5" customHeight="1">
      <c r="A10" s="311">
        <v>2004</v>
      </c>
      <c r="B10" s="513">
        <v>3079</v>
      </c>
      <c r="C10" s="513">
        <v>533</v>
      </c>
      <c r="D10" s="513">
        <v>2546</v>
      </c>
      <c r="E10" s="514"/>
      <c r="F10" s="513">
        <v>26830</v>
      </c>
      <c r="G10" s="513">
        <v>5991</v>
      </c>
      <c r="H10" s="513">
        <v>20839</v>
      </c>
    </row>
    <row r="11" spans="1:8" ht="13.5" customHeight="1">
      <c r="A11" s="311">
        <v>2005</v>
      </c>
      <c r="B11" s="513">
        <v>3003</v>
      </c>
      <c r="C11" s="513">
        <v>513</v>
      </c>
      <c r="D11" s="513">
        <v>2490</v>
      </c>
      <c r="E11" s="514"/>
      <c r="F11" s="513">
        <v>26749</v>
      </c>
      <c r="G11" s="513">
        <v>6004</v>
      </c>
      <c r="H11" s="513">
        <v>20745</v>
      </c>
    </row>
    <row r="12" spans="1:8" ht="13.5" customHeight="1">
      <c r="A12" s="311">
        <v>2006</v>
      </c>
      <c r="B12" s="513">
        <v>2992</v>
      </c>
      <c r="C12" s="513">
        <v>555</v>
      </c>
      <c r="D12" s="513">
        <v>2437</v>
      </c>
      <c r="E12" s="514"/>
      <c r="F12" s="513">
        <v>26437</v>
      </c>
      <c r="G12" s="513">
        <v>6059</v>
      </c>
      <c r="H12" s="513">
        <v>20378</v>
      </c>
    </row>
    <row r="13" spans="1:8" ht="13.5" customHeight="1">
      <c r="A13" s="311">
        <v>2007</v>
      </c>
      <c r="B13" s="513">
        <v>3022</v>
      </c>
      <c r="C13" s="513">
        <v>570</v>
      </c>
      <c r="D13" s="513">
        <v>2452</v>
      </c>
      <c r="E13" s="514"/>
      <c r="F13" s="513">
        <v>25941</v>
      </c>
      <c r="G13" s="513">
        <v>6093</v>
      </c>
      <c r="H13" s="513">
        <v>19848</v>
      </c>
    </row>
    <row r="14" spans="1:8" ht="13.5" customHeight="1">
      <c r="A14" s="311">
        <v>2008</v>
      </c>
      <c r="B14" s="513">
        <v>3023</v>
      </c>
      <c r="C14" s="513">
        <v>617</v>
      </c>
      <c r="D14" s="513">
        <v>2406</v>
      </c>
      <c r="E14" s="514"/>
      <c r="F14" s="513">
        <v>24917</v>
      </c>
      <c r="G14" s="513">
        <v>5988</v>
      </c>
      <c r="H14" s="513">
        <v>18929</v>
      </c>
    </row>
    <row r="15" spans="1:8" ht="13.5" customHeight="1">
      <c r="A15" s="311">
        <v>2009</v>
      </c>
      <c r="B15" s="513">
        <v>2890</v>
      </c>
      <c r="C15" s="513">
        <v>598</v>
      </c>
      <c r="D15" s="513">
        <v>2292</v>
      </c>
      <c r="E15" s="514"/>
      <c r="F15" s="513">
        <v>23045</v>
      </c>
      <c r="G15" s="513">
        <v>5689</v>
      </c>
      <c r="H15" s="513">
        <v>17356</v>
      </c>
    </row>
    <row r="16" spans="1:8" ht="13.5" customHeight="1">
      <c r="A16" s="311">
        <v>2010</v>
      </c>
      <c r="B16" s="513">
        <v>2162</v>
      </c>
      <c r="C16" s="513">
        <v>465</v>
      </c>
      <c r="D16" s="513">
        <v>1697</v>
      </c>
      <c r="E16" s="514"/>
      <c r="F16" s="513">
        <v>20671</v>
      </c>
      <c r="G16" s="513">
        <v>5224</v>
      </c>
      <c r="H16" s="513">
        <v>15447</v>
      </c>
    </row>
    <row r="17" spans="1:8" ht="13.5" customHeight="1">
      <c r="A17" s="311">
        <v>2011</v>
      </c>
      <c r="B17" s="513">
        <v>2072</v>
      </c>
      <c r="C17" s="513">
        <v>444</v>
      </c>
      <c r="D17" s="513">
        <v>1628</v>
      </c>
      <c r="E17" s="514"/>
      <c r="F17" s="513">
        <v>19426</v>
      </c>
      <c r="G17" s="513">
        <v>5039</v>
      </c>
      <c r="H17" s="513">
        <v>14387</v>
      </c>
    </row>
    <row r="18" spans="1:8" ht="13.5" customHeight="1">
      <c r="A18" s="311">
        <v>2012</v>
      </c>
      <c r="B18" s="513">
        <v>1818</v>
      </c>
      <c r="C18" s="513">
        <v>396</v>
      </c>
      <c r="D18" s="513">
        <v>1422</v>
      </c>
      <c r="E18" s="514"/>
      <c r="F18" s="513">
        <v>16987</v>
      </c>
      <c r="G18" s="513">
        <v>4639</v>
      </c>
      <c r="H18" s="513">
        <v>12348</v>
      </c>
    </row>
    <row r="19" spans="1:8" ht="13.5" customHeight="1">
      <c r="A19" s="311">
        <v>2013</v>
      </c>
      <c r="B19" s="513">
        <v>1530</v>
      </c>
      <c r="C19" s="513">
        <v>304</v>
      </c>
      <c r="D19" s="513">
        <v>1226</v>
      </c>
      <c r="E19" s="514"/>
      <c r="F19" s="513">
        <v>14509</v>
      </c>
      <c r="G19" s="513">
        <v>4003</v>
      </c>
      <c r="H19" s="513">
        <v>10506</v>
      </c>
    </row>
    <row r="20" spans="1:8" ht="13.5" customHeight="1">
      <c r="A20" s="311">
        <v>2014</v>
      </c>
      <c r="B20" s="513">
        <v>1420</v>
      </c>
      <c r="C20" s="513">
        <v>299</v>
      </c>
      <c r="D20" s="513">
        <v>1121</v>
      </c>
      <c r="E20" s="514"/>
      <c r="F20" s="513">
        <v>12609</v>
      </c>
      <c r="G20" s="513">
        <v>3592</v>
      </c>
      <c r="H20" s="513">
        <v>9017</v>
      </c>
    </row>
    <row r="21" spans="1:8" ht="13.5" customHeight="1">
      <c r="A21" s="116"/>
      <c r="B21" s="118"/>
      <c r="C21" s="295"/>
      <c r="D21" s="295"/>
      <c r="E21" s="295"/>
      <c r="F21" s="118"/>
      <c r="G21" s="295"/>
      <c r="H21" s="295"/>
    </row>
    <row r="22" spans="1:8" ht="13.5" customHeight="1">
      <c r="A22" s="116"/>
      <c r="B22" s="118" t="s">
        <v>238</v>
      </c>
      <c r="C22" s="295"/>
      <c r="D22" s="295"/>
      <c r="E22" s="295"/>
      <c r="F22" s="118"/>
      <c r="G22" s="295"/>
      <c r="H22" s="295"/>
    </row>
    <row r="23" spans="1:8" ht="15">
      <c r="A23" s="311">
        <v>2000</v>
      </c>
      <c r="B23" s="119">
        <v>9.9</v>
      </c>
      <c r="C23" s="119">
        <v>5.8</v>
      </c>
      <c r="D23" s="119">
        <v>11.3</v>
      </c>
      <c r="E23" s="117"/>
      <c r="F23" s="119">
        <v>8.4</v>
      </c>
      <c r="G23" s="119">
        <v>5.6</v>
      </c>
      <c r="H23" s="119">
        <v>9.6</v>
      </c>
    </row>
    <row r="24" spans="1:8" ht="15">
      <c r="A24" s="311">
        <v>2001</v>
      </c>
      <c r="B24" s="119">
        <v>9.3</v>
      </c>
      <c r="C24" s="119">
        <v>5.7</v>
      </c>
      <c r="D24" s="119">
        <v>10.7</v>
      </c>
      <c r="E24" s="117"/>
      <c r="F24" s="119">
        <v>8</v>
      </c>
      <c r="G24" s="119">
        <v>5.3</v>
      </c>
      <c r="H24" s="119">
        <v>9.3</v>
      </c>
    </row>
    <row r="25" spans="1:10" ht="15">
      <c r="A25" s="311">
        <v>2002</v>
      </c>
      <c r="B25" s="119">
        <v>9.5</v>
      </c>
      <c r="C25" s="119">
        <v>5.9</v>
      </c>
      <c r="D25" s="119">
        <v>10.9</v>
      </c>
      <c r="E25" s="117"/>
      <c r="F25" s="119">
        <v>7.8</v>
      </c>
      <c r="G25" s="119">
        <v>5.1</v>
      </c>
      <c r="H25" s="119">
        <v>9</v>
      </c>
      <c r="J25" s="355"/>
    </row>
    <row r="26" spans="1:8" ht="15">
      <c r="A26" s="311">
        <v>2003</v>
      </c>
      <c r="B26" s="119">
        <v>9</v>
      </c>
      <c r="C26" s="119">
        <v>5.5</v>
      </c>
      <c r="D26" s="119">
        <v>10.3</v>
      </c>
      <c r="E26" s="117"/>
      <c r="F26" s="119">
        <v>7.3</v>
      </c>
      <c r="G26" s="119">
        <v>4.8</v>
      </c>
      <c r="H26" s="119">
        <v>8.5</v>
      </c>
    </row>
    <row r="27" spans="1:8" ht="15">
      <c r="A27" s="311">
        <v>2004</v>
      </c>
      <c r="B27" s="119">
        <v>8.4</v>
      </c>
      <c r="C27" s="119">
        <v>5.1</v>
      </c>
      <c r="D27" s="119">
        <v>9.8</v>
      </c>
      <c r="E27" s="117"/>
      <c r="F27" s="119">
        <v>7.1</v>
      </c>
      <c r="G27" s="119">
        <v>4.7</v>
      </c>
      <c r="H27" s="119">
        <v>8.2</v>
      </c>
    </row>
    <row r="28" spans="1:8" ht="15">
      <c r="A28" s="311">
        <v>2005</v>
      </c>
      <c r="B28" s="119">
        <v>8</v>
      </c>
      <c r="C28" s="119">
        <v>4.7</v>
      </c>
      <c r="D28" s="119">
        <v>9.4</v>
      </c>
      <c r="E28" s="117"/>
      <c r="F28" s="119">
        <v>6.8</v>
      </c>
      <c r="G28" s="119">
        <v>4.5</v>
      </c>
      <c r="H28" s="119">
        <v>8</v>
      </c>
    </row>
    <row r="29" spans="1:8" ht="15">
      <c r="A29" s="311">
        <v>2006</v>
      </c>
      <c r="B29" s="119">
        <v>7.9</v>
      </c>
      <c r="C29" s="119">
        <v>4.9</v>
      </c>
      <c r="D29" s="119">
        <v>9.1</v>
      </c>
      <c r="E29" s="117"/>
      <c r="F29" s="119">
        <v>6.5</v>
      </c>
      <c r="G29" s="119">
        <v>4.4</v>
      </c>
      <c r="H29" s="119">
        <v>7.7</v>
      </c>
    </row>
    <row r="30" spans="1:8" ht="15">
      <c r="A30" s="311">
        <v>2007</v>
      </c>
      <c r="B30" s="119">
        <v>7.8</v>
      </c>
      <c r="C30" s="119">
        <v>4.9</v>
      </c>
      <c r="D30" s="119">
        <v>9.1</v>
      </c>
      <c r="E30" s="117"/>
      <c r="F30" s="119">
        <v>6.3</v>
      </c>
      <c r="G30" s="119">
        <v>4.3</v>
      </c>
      <c r="H30" s="119">
        <v>7.4</v>
      </c>
    </row>
    <row r="31" spans="1:8" ht="15">
      <c r="A31" s="311">
        <v>2008</v>
      </c>
      <c r="B31" s="119">
        <v>7.8</v>
      </c>
      <c r="C31" s="119">
        <v>5.2</v>
      </c>
      <c r="D31" s="119">
        <v>9</v>
      </c>
      <c r="E31" s="117"/>
      <c r="F31" s="119">
        <v>5.9</v>
      </c>
      <c r="G31" s="119">
        <v>4.1</v>
      </c>
      <c r="H31" s="119">
        <v>7</v>
      </c>
    </row>
    <row r="32" spans="1:8" ht="15">
      <c r="A32" s="311">
        <v>2009</v>
      </c>
      <c r="B32" s="119">
        <v>7.4</v>
      </c>
      <c r="C32" s="119">
        <v>4.9</v>
      </c>
      <c r="D32" s="119">
        <v>8.5</v>
      </c>
      <c r="E32" s="117"/>
      <c r="F32" s="119">
        <v>5.4</v>
      </c>
      <c r="G32" s="119">
        <v>3.8</v>
      </c>
      <c r="H32" s="119">
        <v>6.3</v>
      </c>
    </row>
    <row r="33" spans="1:8" ht="15">
      <c r="A33" s="311">
        <v>2010</v>
      </c>
      <c r="B33" s="119">
        <v>5.4</v>
      </c>
      <c r="C33" s="119">
        <v>3.7</v>
      </c>
      <c r="D33" s="119">
        <v>6.2</v>
      </c>
      <c r="E33" s="117"/>
      <c r="F33" s="119">
        <v>4.7</v>
      </c>
      <c r="G33" s="119">
        <v>3.3</v>
      </c>
      <c r="H33" s="119">
        <v>5.5</v>
      </c>
    </row>
    <row r="34" spans="1:8" ht="15">
      <c r="A34" s="311">
        <v>2011</v>
      </c>
      <c r="B34" s="119">
        <v>5.1</v>
      </c>
      <c r="C34" s="119">
        <v>3.4</v>
      </c>
      <c r="D34" s="119">
        <v>6</v>
      </c>
      <c r="E34" s="117"/>
      <c r="F34" s="119">
        <v>4.4</v>
      </c>
      <c r="G34" s="119">
        <v>3.1</v>
      </c>
      <c r="H34" s="119">
        <v>5.1</v>
      </c>
    </row>
    <row r="35" spans="1:8" ht="15">
      <c r="A35" s="311">
        <v>2012</v>
      </c>
      <c r="B35" s="119">
        <v>4.4</v>
      </c>
      <c r="C35" s="119">
        <v>3</v>
      </c>
      <c r="D35" s="119">
        <v>5.1</v>
      </c>
      <c r="E35" s="117"/>
      <c r="F35" s="119">
        <v>3.8</v>
      </c>
      <c r="G35" s="119">
        <v>2.8</v>
      </c>
      <c r="H35" s="119">
        <v>4.3</v>
      </c>
    </row>
    <row r="36" spans="1:8" ht="15">
      <c r="A36" s="311">
        <v>2013</v>
      </c>
      <c r="B36" s="119">
        <v>3.7</v>
      </c>
      <c r="C36" s="119">
        <v>2.2</v>
      </c>
      <c r="D36" s="119">
        <v>4.4</v>
      </c>
      <c r="E36" s="117"/>
      <c r="F36" s="119">
        <v>3.1</v>
      </c>
      <c r="G36" s="119">
        <v>2.3</v>
      </c>
      <c r="H36" s="119">
        <v>3.6</v>
      </c>
    </row>
    <row r="37" spans="1:8" ht="15">
      <c r="A37" s="311">
        <v>2014</v>
      </c>
      <c r="B37" s="119">
        <v>3.3</v>
      </c>
      <c r="C37" s="119">
        <v>2.1</v>
      </c>
      <c r="D37" s="119">
        <v>3.9</v>
      </c>
      <c r="E37" s="117"/>
      <c r="F37" s="119">
        <v>2.6</v>
      </c>
      <c r="G37" s="119">
        <v>2</v>
      </c>
      <c r="H37" s="119">
        <v>3</v>
      </c>
    </row>
    <row r="38" spans="1:8" ht="15">
      <c r="A38" s="116"/>
      <c r="B38" s="116"/>
      <c r="C38" s="116"/>
      <c r="D38" s="116"/>
      <c r="E38" s="116"/>
      <c r="F38" s="116"/>
      <c r="G38" s="116"/>
      <c r="H38" s="116"/>
    </row>
    <row r="39" ht="15">
      <c r="A39" s="476" t="s">
        <v>226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AF39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18.421875" style="0" customWidth="1"/>
    <col min="2" max="2" width="10.140625" style="0" customWidth="1"/>
    <col min="3" max="15" width="6.7109375" style="0" customWidth="1"/>
    <col min="16" max="16" width="7.57421875" style="0" customWidth="1"/>
    <col min="17" max="17" width="5.140625" style="0" customWidth="1"/>
    <col min="18" max="31" width="6.421875" style="0" customWidth="1"/>
  </cols>
  <sheetData>
    <row r="1" spans="1:17" ht="15.75">
      <c r="A1" s="310" t="s">
        <v>232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452"/>
      <c r="P1" s="452"/>
      <c r="Q1" s="452"/>
    </row>
    <row r="2" spans="1:17" ht="15">
      <c r="A2" s="544" t="s">
        <v>274</v>
      </c>
      <c r="B2" s="355"/>
      <c r="C2" s="115"/>
      <c r="D2" s="115"/>
      <c r="E2" s="115"/>
      <c r="F2" s="115"/>
      <c r="G2" s="115"/>
      <c r="H2" s="115"/>
      <c r="I2" s="355"/>
      <c r="J2" s="115"/>
      <c r="K2" s="115"/>
      <c r="L2" s="115"/>
      <c r="M2" s="115"/>
      <c r="N2" s="115"/>
      <c r="O2" s="452"/>
      <c r="P2" s="452"/>
      <c r="Q2" s="452"/>
    </row>
    <row r="3" spans="1:32" ht="15">
      <c r="A3" s="115"/>
      <c r="B3" s="528" t="s">
        <v>36</v>
      </c>
      <c r="C3" s="529"/>
      <c r="D3" s="529"/>
      <c r="E3" s="529"/>
      <c r="F3" s="529"/>
      <c r="G3" s="529"/>
      <c r="H3" s="529"/>
      <c r="I3" s="530"/>
      <c r="J3" s="530"/>
      <c r="K3" s="530"/>
      <c r="L3" s="530"/>
      <c r="M3" s="530"/>
      <c r="N3" s="530"/>
      <c r="O3" s="530"/>
      <c r="P3" s="530"/>
      <c r="Q3" s="533"/>
      <c r="R3" s="528" t="s">
        <v>37</v>
      </c>
      <c r="S3" s="529"/>
      <c r="T3" s="529"/>
      <c r="U3" s="529"/>
      <c r="V3" s="529"/>
      <c r="W3" s="529"/>
      <c r="X3" s="532"/>
      <c r="Y3" s="532"/>
      <c r="Z3" s="532"/>
      <c r="AA3" s="532"/>
      <c r="AB3" s="530"/>
      <c r="AC3" s="530"/>
      <c r="AD3" s="530"/>
      <c r="AE3" s="530"/>
      <c r="AF3" s="530"/>
    </row>
    <row r="4" spans="2:32" ht="15">
      <c r="B4" s="531">
        <v>2000</v>
      </c>
      <c r="C4" s="531">
        <v>2001</v>
      </c>
      <c r="D4" s="531">
        <v>2002</v>
      </c>
      <c r="E4" s="531">
        <v>2003</v>
      </c>
      <c r="F4" s="531">
        <v>2004</v>
      </c>
      <c r="G4" s="531">
        <v>2005</v>
      </c>
      <c r="H4" s="531">
        <v>2006</v>
      </c>
      <c r="I4" s="531">
        <v>2007</v>
      </c>
      <c r="J4" s="531">
        <v>2008</v>
      </c>
      <c r="K4" s="531">
        <v>2009</v>
      </c>
      <c r="L4" s="531">
        <v>2010</v>
      </c>
      <c r="M4" s="531">
        <v>2011</v>
      </c>
      <c r="N4" s="531">
        <v>2012</v>
      </c>
      <c r="O4" s="531">
        <v>2013</v>
      </c>
      <c r="P4" s="531">
        <v>2014</v>
      </c>
      <c r="Q4" s="63"/>
      <c r="R4" s="531">
        <v>2000</v>
      </c>
      <c r="S4" s="531">
        <v>2001</v>
      </c>
      <c r="T4" s="531">
        <v>2002</v>
      </c>
      <c r="U4" s="531">
        <v>2003</v>
      </c>
      <c r="V4" s="531">
        <v>2004</v>
      </c>
      <c r="W4" s="531">
        <v>2005</v>
      </c>
      <c r="X4" s="531">
        <v>2006</v>
      </c>
      <c r="Y4" s="531">
        <v>2007</v>
      </c>
      <c r="Z4" s="531">
        <v>2008</v>
      </c>
      <c r="AA4" s="531">
        <v>2009</v>
      </c>
      <c r="AB4" s="531">
        <v>2010</v>
      </c>
      <c r="AC4" s="531">
        <v>2011</v>
      </c>
      <c r="AD4" s="531">
        <v>2012</v>
      </c>
      <c r="AE4" s="531">
        <v>2013</v>
      </c>
      <c r="AF4" s="531">
        <v>2014</v>
      </c>
    </row>
    <row r="5" spans="1:32" ht="15.75">
      <c r="A5" s="459" t="s">
        <v>233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7"/>
      <c r="Q5" s="63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</row>
    <row r="6" spans="1:31" ht="15">
      <c r="A6" s="118" t="s">
        <v>26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Q6" s="63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</row>
    <row r="7" spans="1:32" ht="15">
      <c r="A7" s="447" t="s">
        <v>24</v>
      </c>
      <c r="B7" s="505">
        <v>3.2</v>
      </c>
      <c r="C7" s="505">
        <v>3</v>
      </c>
      <c r="D7" s="505">
        <v>2.9</v>
      </c>
      <c r="E7" s="505">
        <v>2.9</v>
      </c>
      <c r="F7" s="505">
        <v>2.8</v>
      </c>
      <c r="G7" s="505">
        <v>2.5</v>
      </c>
      <c r="H7" s="505">
        <v>0.8</v>
      </c>
      <c r="I7" s="505">
        <v>0.9</v>
      </c>
      <c r="J7" s="505">
        <v>0.9</v>
      </c>
      <c r="K7" s="505">
        <v>0.9</v>
      </c>
      <c r="L7" s="505">
        <v>0.8</v>
      </c>
      <c r="M7" s="505">
        <v>0.7</v>
      </c>
      <c r="N7" s="505">
        <v>0.8</v>
      </c>
      <c r="O7" s="505">
        <v>0.8</v>
      </c>
      <c r="P7" s="505">
        <v>0.8</v>
      </c>
      <c r="Q7" s="505"/>
      <c r="R7" s="505">
        <v>1.1</v>
      </c>
      <c r="S7" s="505">
        <v>1.7</v>
      </c>
      <c r="T7" s="505">
        <v>1.9</v>
      </c>
      <c r="U7" s="505">
        <v>1.8</v>
      </c>
      <c r="V7" s="505">
        <v>1.8</v>
      </c>
      <c r="W7" s="505">
        <v>2.2</v>
      </c>
      <c r="X7" s="505">
        <v>3.3</v>
      </c>
      <c r="Y7" s="505">
        <v>3.1</v>
      </c>
      <c r="Z7" s="505">
        <v>2.9</v>
      </c>
      <c r="AA7" s="505">
        <v>3.1</v>
      </c>
      <c r="AB7" s="505">
        <v>3.4</v>
      </c>
      <c r="AC7" s="505">
        <v>3.4</v>
      </c>
      <c r="AD7" s="505">
        <v>3.2</v>
      </c>
      <c r="AE7" s="505">
        <v>3.2</v>
      </c>
      <c r="AF7" s="505">
        <v>3</v>
      </c>
    </row>
    <row r="8" spans="1:32" ht="15">
      <c r="A8" s="447" t="s">
        <v>4</v>
      </c>
      <c r="B8" s="505">
        <v>3.6</v>
      </c>
      <c r="C8" s="505">
        <v>3.4</v>
      </c>
      <c r="D8" s="505">
        <v>3.4</v>
      </c>
      <c r="E8" s="505">
        <v>3.3</v>
      </c>
      <c r="F8" s="505">
        <v>3.2</v>
      </c>
      <c r="G8" s="505">
        <v>2.9</v>
      </c>
      <c r="H8" s="505">
        <v>1</v>
      </c>
      <c r="I8" s="505">
        <v>1</v>
      </c>
      <c r="J8" s="505">
        <v>1</v>
      </c>
      <c r="K8" s="505">
        <v>1</v>
      </c>
      <c r="L8" s="505">
        <v>1</v>
      </c>
      <c r="M8" s="505">
        <v>0.8</v>
      </c>
      <c r="N8" s="505">
        <v>1</v>
      </c>
      <c r="O8" s="505">
        <v>1</v>
      </c>
      <c r="P8" s="505">
        <v>1</v>
      </c>
      <c r="Q8" s="505"/>
      <c r="R8" s="505">
        <v>1.4</v>
      </c>
      <c r="S8" s="505">
        <v>2</v>
      </c>
      <c r="T8" s="505">
        <v>2.2</v>
      </c>
      <c r="U8" s="505">
        <v>2.2</v>
      </c>
      <c r="V8" s="505">
        <v>2.1</v>
      </c>
      <c r="W8" s="505">
        <v>2.6</v>
      </c>
      <c r="X8" s="505">
        <v>3.9</v>
      </c>
      <c r="Y8" s="505">
        <v>3.7</v>
      </c>
      <c r="Z8" s="505">
        <v>3.5</v>
      </c>
      <c r="AA8" s="505">
        <v>3.7</v>
      </c>
      <c r="AB8" s="505">
        <v>4.1</v>
      </c>
      <c r="AC8" s="505">
        <v>4.1</v>
      </c>
      <c r="AD8" s="505">
        <v>3.8</v>
      </c>
      <c r="AE8" s="505">
        <v>3.9</v>
      </c>
      <c r="AF8" s="505">
        <v>3.6</v>
      </c>
    </row>
    <row r="9" spans="1:32" ht="15">
      <c r="A9" s="447" t="s">
        <v>3</v>
      </c>
      <c r="B9" s="505">
        <v>2.4</v>
      </c>
      <c r="C9" s="505">
        <v>2.3</v>
      </c>
      <c r="D9" s="505">
        <v>2.1</v>
      </c>
      <c r="E9" s="505">
        <v>2.1</v>
      </c>
      <c r="F9" s="505">
        <v>2</v>
      </c>
      <c r="G9" s="505">
        <v>1.7</v>
      </c>
      <c r="H9" s="505">
        <v>0.6</v>
      </c>
      <c r="I9" s="505">
        <v>0.6</v>
      </c>
      <c r="J9" s="505">
        <v>0.6</v>
      </c>
      <c r="K9" s="505">
        <v>0.6</v>
      </c>
      <c r="L9" s="505">
        <v>0.5</v>
      </c>
      <c r="M9" s="505">
        <v>0.4</v>
      </c>
      <c r="N9" s="505">
        <v>0.5</v>
      </c>
      <c r="O9" s="505">
        <v>0.5</v>
      </c>
      <c r="P9" s="505">
        <v>0.5</v>
      </c>
      <c r="Q9" s="505"/>
      <c r="R9" s="505">
        <v>0.7</v>
      </c>
      <c r="S9" s="505">
        <v>1.1</v>
      </c>
      <c r="T9" s="505">
        <v>1.2</v>
      </c>
      <c r="U9" s="505">
        <v>1.1</v>
      </c>
      <c r="V9" s="505">
        <v>1.1</v>
      </c>
      <c r="W9" s="505">
        <v>1.5</v>
      </c>
      <c r="X9" s="505">
        <v>2.1</v>
      </c>
      <c r="Y9" s="505">
        <v>2</v>
      </c>
      <c r="Z9" s="505">
        <v>1.8</v>
      </c>
      <c r="AA9" s="505">
        <v>1.9</v>
      </c>
      <c r="AB9" s="505">
        <v>2.2</v>
      </c>
      <c r="AC9" s="505">
        <v>2.2</v>
      </c>
      <c r="AD9" s="505">
        <v>2.1</v>
      </c>
      <c r="AE9" s="505">
        <v>2.2</v>
      </c>
      <c r="AF9" s="505">
        <v>2</v>
      </c>
    </row>
    <row r="10" spans="1:32" ht="15">
      <c r="A10" s="115"/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64"/>
      <c r="Q10" s="432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  <c r="AF10" s="64"/>
    </row>
    <row r="11" spans="1:32" ht="15">
      <c r="A11" s="118" t="s">
        <v>23</v>
      </c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64"/>
      <c r="Q11" s="432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E11" s="455"/>
      <c r="AF11" s="64"/>
    </row>
    <row r="12" spans="1:32" ht="15">
      <c r="A12" s="447" t="s">
        <v>24</v>
      </c>
      <c r="B12" s="505">
        <v>1.3</v>
      </c>
      <c r="C12" s="505">
        <v>1.3</v>
      </c>
      <c r="D12" s="505">
        <v>1.3</v>
      </c>
      <c r="E12" s="505">
        <v>1.3</v>
      </c>
      <c r="F12" s="505">
        <v>1.3</v>
      </c>
      <c r="G12" s="505">
        <v>1.2</v>
      </c>
      <c r="H12" s="505">
        <v>1</v>
      </c>
      <c r="I12" s="505">
        <v>1</v>
      </c>
      <c r="J12" s="505">
        <v>0.9</v>
      </c>
      <c r="K12" s="505">
        <v>0.8</v>
      </c>
      <c r="L12" s="505">
        <v>0.7</v>
      </c>
      <c r="M12" s="505">
        <v>0.6</v>
      </c>
      <c r="N12" s="505">
        <v>0.6</v>
      </c>
      <c r="O12" s="505">
        <v>0.5</v>
      </c>
      <c r="P12" s="505">
        <v>0.5</v>
      </c>
      <c r="Q12" s="505"/>
      <c r="R12" s="505">
        <v>0.9</v>
      </c>
      <c r="S12" s="505">
        <v>1.2</v>
      </c>
      <c r="T12" s="505">
        <v>1.3</v>
      </c>
      <c r="U12" s="505">
        <v>1.5</v>
      </c>
      <c r="V12" s="505">
        <v>1.6</v>
      </c>
      <c r="W12" s="505">
        <v>1.9</v>
      </c>
      <c r="X12" s="505">
        <v>2.1</v>
      </c>
      <c r="Y12" s="505">
        <v>2.3</v>
      </c>
      <c r="Z12" s="505">
        <v>2.5</v>
      </c>
      <c r="AA12" s="505">
        <v>2.7</v>
      </c>
      <c r="AB12" s="505">
        <v>2.9</v>
      </c>
      <c r="AC12" s="505">
        <v>3</v>
      </c>
      <c r="AD12" s="505">
        <v>3.1</v>
      </c>
      <c r="AE12" s="505">
        <v>3.2</v>
      </c>
      <c r="AF12" s="505">
        <v>3.3</v>
      </c>
    </row>
    <row r="13" spans="1:32" ht="15">
      <c r="A13" s="447" t="s">
        <v>4</v>
      </c>
      <c r="B13" s="505">
        <v>1.5</v>
      </c>
      <c r="C13" s="505">
        <v>1.5</v>
      </c>
      <c r="D13" s="505">
        <v>1.6</v>
      </c>
      <c r="E13" s="505">
        <v>1.6</v>
      </c>
      <c r="F13" s="505">
        <v>1.5</v>
      </c>
      <c r="G13" s="505">
        <v>1.4</v>
      </c>
      <c r="H13" s="505">
        <v>1.2</v>
      </c>
      <c r="I13" s="505">
        <v>1.2</v>
      </c>
      <c r="J13" s="505">
        <v>1.1</v>
      </c>
      <c r="K13" s="505">
        <v>0.9</v>
      </c>
      <c r="L13" s="505">
        <v>0.9</v>
      </c>
      <c r="M13" s="505">
        <v>0.8</v>
      </c>
      <c r="N13" s="505">
        <v>0.8</v>
      </c>
      <c r="O13" s="505">
        <v>0.7</v>
      </c>
      <c r="P13" s="505">
        <v>0.6</v>
      </c>
      <c r="Q13" s="505"/>
      <c r="R13" s="505">
        <v>1.1</v>
      </c>
      <c r="S13" s="505">
        <v>1.5</v>
      </c>
      <c r="T13" s="505">
        <v>1.7</v>
      </c>
      <c r="U13" s="505">
        <v>1.9</v>
      </c>
      <c r="V13" s="505">
        <v>2</v>
      </c>
      <c r="W13" s="505">
        <v>2.3</v>
      </c>
      <c r="X13" s="505">
        <v>2.6</v>
      </c>
      <c r="Y13" s="505">
        <v>2.9</v>
      </c>
      <c r="Z13" s="505">
        <v>3.1</v>
      </c>
      <c r="AA13" s="505">
        <v>3.4</v>
      </c>
      <c r="AB13" s="505">
        <v>3.7</v>
      </c>
      <c r="AC13" s="505">
        <v>3.9</v>
      </c>
      <c r="AD13" s="505">
        <v>3.9</v>
      </c>
      <c r="AE13" s="505">
        <v>4.1</v>
      </c>
      <c r="AF13" s="505">
        <v>4.2</v>
      </c>
    </row>
    <row r="14" spans="1:32" ht="15">
      <c r="A14" s="447" t="s">
        <v>3</v>
      </c>
      <c r="B14" s="505">
        <v>0.9</v>
      </c>
      <c r="C14" s="505">
        <v>0.9</v>
      </c>
      <c r="D14" s="505">
        <v>0.9</v>
      </c>
      <c r="E14" s="505">
        <v>0.9</v>
      </c>
      <c r="F14" s="505">
        <v>0.9</v>
      </c>
      <c r="G14" s="505">
        <v>0.8</v>
      </c>
      <c r="H14" s="505">
        <v>0.7</v>
      </c>
      <c r="I14" s="505">
        <v>0.7</v>
      </c>
      <c r="J14" s="505">
        <v>0.6</v>
      </c>
      <c r="K14" s="505">
        <v>0.5</v>
      </c>
      <c r="L14" s="505">
        <v>0.5</v>
      </c>
      <c r="M14" s="505">
        <v>0.4</v>
      </c>
      <c r="N14" s="505">
        <v>0.4</v>
      </c>
      <c r="O14" s="505">
        <v>0.4</v>
      </c>
      <c r="P14" s="505">
        <v>0.3</v>
      </c>
      <c r="Q14" s="505"/>
      <c r="R14" s="505">
        <v>0.5</v>
      </c>
      <c r="S14" s="505">
        <v>0.7</v>
      </c>
      <c r="T14" s="505">
        <v>0.8</v>
      </c>
      <c r="U14" s="505">
        <v>0.9</v>
      </c>
      <c r="V14" s="505">
        <v>1</v>
      </c>
      <c r="W14" s="505">
        <v>1.2</v>
      </c>
      <c r="X14" s="505">
        <v>1.3</v>
      </c>
      <c r="Y14" s="505">
        <v>1.4</v>
      </c>
      <c r="Z14" s="505">
        <v>1.6</v>
      </c>
      <c r="AA14" s="505">
        <v>1.7</v>
      </c>
      <c r="AB14" s="505">
        <v>1.9</v>
      </c>
      <c r="AC14" s="505">
        <v>1.9</v>
      </c>
      <c r="AD14" s="505">
        <v>1.9</v>
      </c>
      <c r="AE14" s="505">
        <v>2</v>
      </c>
      <c r="AF14" s="505">
        <v>2.1</v>
      </c>
    </row>
    <row r="15" spans="1:32" ht="15">
      <c r="A15" s="452"/>
      <c r="B15" s="454"/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64"/>
      <c r="Q15" s="432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E15" s="455"/>
      <c r="AF15" s="64"/>
    </row>
    <row r="16" spans="1:32" ht="15.75">
      <c r="A16" s="459" t="s">
        <v>234</v>
      </c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506"/>
      <c r="Q16" s="432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</row>
    <row r="17" spans="1:32" ht="15">
      <c r="A17" s="118" t="s">
        <v>26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64"/>
      <c r="Q17" s="432"/>
      <c r="R17" s="455"/>
      <c r="S17" s="455"/>
      <c r="T17" s="455"/>
      <c r="U17" s="455"/>
      <c r="V17" s="455"/>
      <c r="W17" s="455"/>
      <c r="X17" s="455"/>
      <c r="Y17" s="455"/>
      <c r="Z17" s="455"/>
      <c r="AA17" s="455"/>
      <c r="AB17" s="455"/>
      <c r="AC17" s="455"/>
      <c r="AD17" s="455"/>
      <c r="AE17" s="455"/>
      <c r="AF17" s="64"/>
    </row>
    <row r="18" spans="1:32" ht="15">
      <c r="A18" s="447" t="s">
        <v>24</v>
      </c>
      <c r="B18" s="505">
        <v>4.8</v>
      </c>
      <c r="C18" s="505">
        <v>4.8</v>
      </c>
      <c r="D18" s="505">
        <v>4.8</v>
      </c>
      <c r="E18" s="505">
        <v>4.8</v>
      </c>
      <c r="F18" s="505">
        <v>4.8</v>
      </c>
      <c r="G18" s="505">
        <v>4.2</v>
      </c>
      <c r="H18" s="505">
        <v>1.5</v>
      </c>
      <c r="I18" s="505">
        <v>1.6</v>
      </c>
      <c r="J18" s="505">
        <v>1.7</v>
      </c>
      <c r="K18" s="505">
        <v>1.6</v>
      </c>
      <c r="L18" s="505">
        <v>1.7</v>
      </c>
      <c r="M18" s="505">
        <v>1.4</v>
      </c>
      <c r="N18" s="505">
        <v>1.8</v>
      </c>
      <c r="O18" s="505">
        <v>1.8</v>
      </c>
      <c r="P18" s="505">
        <v>1.8</v>
      </c>
      <c r="Q18" s="505"/>
      <c r="R18" s="505">
        <v>2.1</v>
      </c>
      <c r="S18" s="505">
        <v>3.1</v>
      </c>
      <c r="T18" s="505">
        <v>3.4</v>
      </c>
      <c r="U18" s="505">
        <v>3.4</v>
      </c>
      <c r="V18" s="505">
        <v>3.2</v>
      </c>
      <c r="W18" s="505">
        <v>3.9</v>
      </c>
      <c r="X18" s="505">
        <v>6</v>
      </c>
      <c r="Y18" s="505">
        <v>5.6</v>
      </c>
      <c r="Z18" s="505">
        <v>5.3</v>
      </c>
      <c r="AA18" s="505">
        <v>5.8</v>
      </c>
      <c r="AB18" s="505">
        <v>6.5</v>
      </c>
      <c r="AC18" s="505">
        <v>6.7</v>
      </c>
      <c r="AD18" s="505">
        <v>6.3</v>
      </c>
      <c r="AE18" s="505">
        <v>6.6</v>
      </c>
      <c r="AF18" s="505">
        <v>6.1</v>
      </c>
    </row>
    <row r="19" spans="1:32" ht="15">
      <c r="A19" s="447" t="s">
        <v>4</v>
      </c>
      <c r="B19" s="505">
        <v>5.3</v>
      </c>
      <c r="C19" s="505">
        <v>5.2</v>
      </c>
      <c r="D19" s="505">
        <v>5.3</v>
      </c>
      <c r="E19" s="505">
        <v>5.2</v>
      </c>
      <c r="F19" s="505">
        <v>5.2</v>
      </c>
      <c r="G19" s="505">
        <v>4.7</v>
      </c>
      <c r="H19" s="505">
        <v>1.7</v>
      </c>
      <c r="I19" s="505">
        <v>1.7</v>
      </c>
      <c r="J19" s="505">
        <v>1.9</v>
      </c>
      <c r="K19" s="505">
        <v>1.8</v>
      </c>
      <c r="L19" s="505">
        <v>1.9</v>
      </c>
      <c r="M19" s="505">
        <v>1.6</v>
      </c>
      <c r="N19" s="505">
        <v>2.1</v>
      </c>
      <c r="O19" s="505">
        <v>2</v>
      </c>
      <c r="P19" s="505">
        <v>2.1</v>
      </c>
      <c r="Q19" s="505"/>
      <c r="R19" s="505">
        <v>2.3</v>
      </c>
      <c r="S19" s="505">
        <v>3.4</v>
      </c>
      <c r="T19" s="505">
        <v>3.8</v>
      </c>
      <c r="U19" s="505">
        <v>3.8</v>
      </c>
      <c r="V19" s="505">
        <v>3.7</v>
      </c>
      <c r="W19" s="505">
        <v>4.4</v>
      </c>
      <c r="X19" s="505">
        <v>6.8</v>
      </c>
      <c r="Y19" s="505">
        <v>6.4</v>
      </c>
      <c r="Z19" s="505">
        <v>6.2</v>
      </c>
      <c r="AA19" s="505">
        <v>6.7</v>
      </c>
      <c r="AB19" s="505">
        <v>7.5</v>
      </c>
      <c r="AC19" s="505">
        <v>7.7</v>
      </c>
      <c r="AD19" s="505">
        <v>7.3</v>
      </c>
      <c r="AE19" s="505">
        <v>7.7</v>
      </c>
      <c r="AF19" s="505">
        <v>7.1</v>
      </c>
    </row>
    <row r="20" spans="1:32" ht="15">
      <c r="A20" s="447" t="s">
        <v>3</v>
      </c>
      <c r="B20" s="505">
        <v>3.6</v>
      </c>
      <c r="C20" s="505">
        <v>3.6</v>
      </c>
      <c r="D20" s="505">
        <v>3.7</v>
      </c>
      <c r="E20" s="505">
        <v>3.7</v>
      </c>
      <c r="F20" s="505">
        <v>3.7</v>
      </c>
      <c r="G20" s="505">
        <v>3.1</v>
      </c>
      <c r="H20" s="505">
        <v>1.1</v>
      </c>
      <c r="I20" s="505">
        <v>1.2</v>
      </c>
      <c r="J20" s="505">
        <v>1.4</v>
      </c>
      <c r="K20" s="505">
        <v>1.2</v>
      </c>
      <c r="L20" s="505">
        <v>1.2</v>
      </c>
      <c r="M20" s="505">
        <v>0.9</v>
      </c>
      <c r="N20" s="505">
        <v>1.2</v>
      </c>
      <c r="O20" s="505">
        <v>1.2</v>
      </c>
      <c r="P20" s="505">
        <v>1.2</v>
      </c>
      <c r="Q20" s="505"/>
      <c r="R20" s="505">
        <v>1.3</v>
      </c>
      <c r="S20" s="505">
        <v>2.1</v>
      </c>
      <c r="T20" s="505">
        <v>2.2</v>
      </c>
      <c r="U20" s="505">
        <v>2.3</v>
      </c>
      <c r="V20" s="505">
        <v>2.1</v>
      </c>
      <c r="W20" s="505">
        <v>2.8</v>
      </c>
      <c r="X20" s="505">
        <v>4.1</v>
      </c>
      <c r="Y20" s="505">
        <v>3.7</v>
      </c>
      <c r="Z20" s="505">
        <v>3.4</v>
      </c>
      <c r="AA20" s="505">
        <v>3.6</v>
      </c>
      <c r="AB20" s="505">
        <v>4.2</v>
      </c>
      <c r="AC20" s="505">
        <v>4.5</v>
      </c>
      <c r="AD20" s="505">
        <v>4.3</v>
      </c>
      <c r="AE20" s="505">
        <v>4.6</v>
      </c>
      <c r="AF20" s="505">
        <v>4</v>
      </c>
    </row>
    <row r="21" spans="1:32" ht="15">
      <c r="A21" s="115"/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64"/>
      <c r="Q21" s="432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5"/>
      <c r="AC21" s="455"/>
      <c r="AD21" s="455"/>
      <c r="AE21" s="455"/>
      <c r="AF21" s="64"/>
    </row>
    <row r="22" spans="1:32" ht="15">
      <c r="A22" s="118" t="s">
        <v>23</v>
      </c>
      <c r="B22" s="454"/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64"/>
      <c r="Q22" s="432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55"/>
      <c r="AD22" s="455"/>
      <c r="AE22" s="455"/>
      <c r="AF22" s="64"/>
    </row>
    <row r="23" spans="1:32" ht="15">
      <c r="A23" s="447" t="s">
        <v>24</v>
      </c>
      <c r="B23" s="505">
        <v>2.3</v>
      </c>
      <c r="C23" s="505">
        <v>2.3</v>
      </c>
      <c r="D23" s="505">
        <v>2.4</v>
      </c>
      <c r="E23" s="505">
        <v>2.4</v>
      </c>
      <c r="F23" s="505">
        <v>2.3</v>
      </c>
      <c r="G23" s="505">
        <v>2.2</v>
      </c>
      <c r="H23" s="505">
        <v>1.8</v>
      </c>
      <c r="I23" s="505">
        <v>1.8</v>
      </c>
      <c r="J23" s="505">
        <v>1.6</v>
      </c>
      <c r="K23" s="505">
        <v>1.4</v>
      </c>
      <c r="L23" s="505">
        <v>1.3</v>
      </c>
      <c r="M23" s="505">
        <v>1.2</v>
      </c>
      <c r="N23" s="505">
        <v>1.2</v>
      </c>
      <c r="O23" s="505">
        <v>1.1</v>
      </c>
      <c r="P23" s="505">
        <v>1</v>
      </c>
      <c r="Q23" s="505"/>
      <c r="R23" s="505">
        <v>1.7</v>
      </c>
      <c r="S23" s="505">
        <v>2.2</v>
      </c>
      <c r="T23" s="505">
        <v>2.6</v>
      </c>
      <c r="U23" s="505">
        <v>2.8</v>
      </c>
      <c r="V23" s="505">
        <v>3.1</v>
      </c>
      <c r="W23" s="505">
        <v>3.4</v>
      </c>
      <c r="X23" s="505">
        <v>3.9</v>
      </c>
      <c r="Y23" s="505">
        <v>4.2</v>
      </c>
      <c r="Z23" s="505">
        <v>4.6</v>
      </c>
      <c r="AA23" s="505">
        <v>5.1</v>
      </c>
      <c r="AB23" s="505">
        <v>5.6</v>
      </c>
      <c r="AC23" s="505">
        <v>5.9</v>
      </c>
      <c r="AD23" s="505">
        <v>6.1</v>
      </c>
      <c r="AE23" s="505">
        <v>6.5</v>
      </c>
      <c r="AF23" s="505">
        <v>6.7</v>
      </c>
    </row>
    <row r="24" spans="1:32" ht="15">
      <c r="A24" s="447" t="s">
        <v>4</v>
      </c>
      <c r="B24" s="505">
        <v>2.6</v>
      </c>
      <c r="C24" s="505">
        <v>2.5</v>
      </c>
      <c r="D24" s="505">
        <v>2.7</v>
      </c>
      <c r="E24" s="505">
        <v>2.7</v>
      </c>
      <c r="F24" s="505">
        <v>2.6</v>
      </c>
      <c r="G24" s="505">
        <v>2.5</v>
      </c>
      <c r="H24" s="505">
        <v>2.1</v>
      </c>
      <c r="I24" s="505">
        <v>2</v>
      </c>
      <c r="J24" s="505">
        <v>1.9</v>
      </c>
      <c r="K24" s="505">
        <v>1.6</v>
      </c>
      <c r="L24" s="505">
        <v>1.6</v>
      </c>
      <c r="M24" s="505">
        <v>1.4</v>
      </c>
      <c r="N24" s="505">
        <v>1.4</v>
      </c>
      <c r="O24" s="505">
        <v>1.3</v>
      </c>
      <c r="P24" s="505">
        <v>1.2</v>
      </c>
      <c r="Q24" s="505"/>
      <c r="R24" s="505">
        <v>2</v>
      </c>
      <c r="S24" s="505">
        <v>2.6</v>
      </c>
      <c r="T24" s="505">
        <v>3</v>
      </c>
      <c r="U24" s="505">
        <v>3.3</v>
      </c>
      <c r="V24" s="505">
        <v>3.6</v>
      </c>
      <c r="W24" s="505">
        <v>4.1</v>
      </c>
      <c r="X24" s="505">
        <v>4.6</v>
      </c>
      <c r="Y24" s="505">
        <v>5</v>
      </c>
      <c r="Z24" s="505">
        <v>5.4</v>
      </c>
      <c r="AA24" s="505">
        <v>6</v>
      </c>
      <c r="AB24" s="505">
        <v>6.7</v>
      </c>
      <c r="AC24" s="505">
        <v>7.1</v>
      </c>
      <c r="AD24" s="505">
        <v>7.3</v>
      </c>
      <c r="AE24" s="505">
        <v>7.8</v>
      </c>
      <c r="AF24" s="505">
        <v>8.1</v>
      </c>
    </row>
    <row r="25" spans="1:32" ht="15">
      <c r="A25" s="447" t="s">
        <v>3</v>
      </c>
      <c r="B25" s="505">
        <v>1.8</v>
      </c>
      <c r="C25" s="505">
        <v>1.7</v>
      </c>
      <c r="D25" s="505">
        <v>1.8</v>
      </c>
      <c r="E25" s="505">
        <v>1.7</v>
      </c>
      <c r="F25" s="505">
        <v>1.7</v>
      </c>
      <c r="G25" s="505">
        <v>1.6</v>
      </c>
      <c r="H25" s="505">
        <v>1.4</v>
      </c>
      <c r="I25" s="505">
        <v>1.3</v>
      </c>
      <c r="J25" s="505">
        <v>1.2</v>
      </c>
      <c r="K25" s="505">
        <v>1</v>
      </c>
      <c r="L25" s="505">
        <v>1</v>
      </c>
      <c r="M25" s="505">
        <v>0.8</v>
      </c>
      <c r="N25" s="505">
        <v>0.8</v>
      </c>
      <c r="O25" s="505">
        <v>0.8</v>
      </c>
      <c r="P25" s="505">
        <v>0.7</v>
      </c>
      <c r="Q25" s="505"/>
      <c r="R25" s="505">
        <v>1.1</v>
      </c>
      <c r="S25" s="505">
        <v>1.4</v>
      </c>
      <c r="T25" s="505">
        <v>1.6</v>
      </c>
      <c r="U25" s="505">
        <v>1.8</v>
      </c>
      <c r="V25" s="505">
        <v>2</v>
      </c>
      <c r="W25" s="505">
        <v>2.3</v>
      </c>
      <c r="X25" s="505">
        <v>2.5</v>
      </c>
      <c r="Y25" s="505">
        <v>2.7</v>
      </c>
      <c r="Z25" s="505">
        <v>3</v>
      </c>
      <c r="AA25" s="505">
        <v>3.3</v>
      </c>
      <c r="AB25" s="505">
        <v>3.7</v>
      </c>
      <c r="AC25" s="505">
        <v>3.9</v>
      </c>
      <c r="AD25" s="505">
        <v>4.1</v>
      </c>
      <c r="AE25" s="505">
        <v>4.3</v>
      </c>
      <c r="AF25" s="505">
        <v>4.5</v>
      </c>
    </row>
    <row r="26" spans="1:32" ht="15">
      <c r="A26" s="452"/>
      <c r="B26" s="454"/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64"/>
      <c r="Q26" s="432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55"/>
      <c r="AD26" s="455"/>
      <c r="AE26" s="455"/>
      <c r="AF26" s="64"/>
    </row>
    <row r="27" spans="1:32" ht="15.75">
      <c r="A27" s="459" t="s">
        <v>235</v>
      </c>
      <c r="B27" s="456"/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506"/>
      <c r="Q27" s="432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AC27" s="458"/>
      <c r="AD27" s="458"/>
      <c r="AE27" s="458"/>
      <c r="AF27" s="458"/>
    </row>
    <row r="28" spans="1:32" ht="15">
      <c r="A28" s="118" t="s">
        <v>26</v>
      </c>
      <c r="B28" s="454"/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64"/>
      <c r="Q28" s="432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455"/>
      <c r="AC28" s="455"/>
      <c r="AD28" s="455"/>
      <c r="AE28" s="455"/>
      <c r="AF28" s="64"/>
    </row>
    <row r="29" spans="1:32" ht="15">
      <c r="A29" s="447" t="s">
        <v>24</v>
      </c>
      <c r="B29" s="503">
        <v>6.7</v>
      </c>
      <c r="C29" s="503">
        <v>6.5</v>
      </c>
      <c r="D29" s="503">
        <v>7</v>
      </c>
      <c r="E29" s="503">
        <v>7.1</v>
      </c>
      <c r="F29" s="503">
        <v>7.4</v>
      </c>
      <c r="G29" s="503">
        <v>6.7</v>
      </c>
      <c r="H29" s="503">
        <v>2.7</v>
      </c>
      <c r="I29" s="503">
        <v>2.7</v>
      </c>
      <c r="J29" s="503">
        <v>3</v>
      </c>
      <c r="K29" s="503">
        <v>2.8</v>
      </c>
      <c r="L29" s="503">
        <v>3.2</v>
      </c>
      <c r="M29" s="503">
        <v>2.6</v>
      </c>
      <c r="N29" s="503">
        <v>3.6</v>
      </c>
      <c r="O29" s="503">
        <v>4</v>
      </c>
      <c r="P29" s="503">
        <v>4</v>
      </c>
      <c r="Q29" s="503"/>
      <c r="R29" s="503">
        <v>4.1</v>
      </c>
      <c r="S29" s="503">
        <v>6.2</v>
      </c>
      <c r="T29" s="503">
        <v>6.7</v>
      </c>
      <c r="U29" s="503">
        <v>6.8</v>
      </c>
      <c r="V29" s="503">
        <v>6.8</v>
      </c>
      <c r="W29" s="503">
        <v>7.9</v>
      </c>
      <c r="X29" s="503">
        <v>11.2</v>
      </c>
      <c r="Y29" s="503">
        <v>10.8</v>
      </c>
      <c r="Z29" s="503">
        <v>10.4</v>
      </c>
      <c r="AA29" s="503">
        <v>11.8</v>
      </c>
      <c r="AB29" s="503">
        <v>13.2</v>
      </c>
      <c r="AC29" s="503">
        <v>13.6</v>
      </c>
      <c r="AD29" s="503">
        <v>12.9</v>
      </c>
      <c r="AE29" s="503">
        <v>13.4</v>
      </c>
      <c r="AF29" s="503">
        <v>12.5</v>
      </c>
    </row>
    <row r="30" spans="1:32" ht="15">
      <c r="A30" s="447" t="s">
        <v>4</v>
      </c>
      <c r="B30" s="503">
        <v>7</v>
      </c>
      <c r="C30" s="503">
        <v>6.9</v>
      </c>
      <c r="D30" s="503">
        <v>7.4</v>
      </c>
      <c r="E30" s="503">
        <v>7.4</v>
      </c>
      <c r="F30" s="503">
        <v>7.8</v>
      </c>
      <c r="G30" s="503">
        <v>7.2</v>
      </c>
      <c r="H30" s="503">
        <v>2.7</v>
      </c>
      <c r="I30" s="503">
        <v>2.7</v>
      </c>
      <c r="J30" s="503">
        <v>3</v>
      </c>
      <c r="K30" s="503">
        <v>2.8</v>
      </c>
      <c r="L30" s="503">
        <v>3.3</v>
      </c>
      <c r="M30" s="503">
        <v>2.8</v>
      </c>
      <c r="N30" s="503">
        <v>3.9</v>
      </c>
      <c r="O30" s="503">
        <v>4.2</v>
      </c>
      <c r="P30" s="503">
        <v>4.3</v>
      </c>
      <c r="Q30" s="503"/>
      <c r="R30" s="503">
        <v>4.2</v>
      </c>
      <c r="S30" s="503">
        <v>6.4</v>
      </c>
      <c r="T30" s="503">
        <v>7</v>
      </c>
      <c r="U30" s="503">
        <v>7.1</v>
      </c>
      <c r="V30" s="503">
        <v>7.1</v>
      </c>
      <c r="W30" s="503">
        <v>8.2</v>
      </c>
      <c r="X30" s="503">
        <v>11.9</v>
      </c>
      <c r="Y30" s="503">
        <v>11.6</v>
      </c>
      <c r="Z30" s="503">
        <v>11.4</v>
      </c>
      <c r="AA30" s="503">
        <v>12.9</v>
      </c>
      <c r="AB30" s="503">
        <v>14.5</v>
      </c>
      <c r="AC30" s="503">
        <v>14.9</v>
      </c>
      <c r="AD30" s="503">
        <v>14.2</v>
      </c>
      <c r="AE30" s="503">
        <v>14.8</v>
      </c>
      <c r="AF30" s="503">
        <v>13.9</v>
      </c>
    </row>
    <row r="31" spans="1:32" ht="15">
      <c r="A31" s="447" t="s">
        <v>3</v>
      </c>
      <c r="B31" s="503">
        <v>5.1</v>
      </c>
      <c r="C31" s="503">
        <v>4.8</v>
      </c>
      <c r="D31" s="503">
        <v>5.3</v>
      </c>
      <c r="E31" s="503">
        <v>5.5</v>
      </c>
      <c r="F31" s="503">
        <v>5.8</v>
      </c>
      <c r="G31" s="503">
        <v>5</v>
      </c>
      <c r="H31" s="503">
        <v>2.6</v>
      </c>
      <c r="I31" s="503">
        <v>2.8</v>
      </c>
      <c r="J31" s="503">
        <v>3.3</v>
      </c>
      <c r="K31" s="503">
        <v>2.9</v>
      </c>
      <c r="L31" s="503">
        <v>3.2</v>
      </c>
      <c r="M31" s="503">
        <v>2.1</v>
      </c>
      <c r="N31" s="503">
        <v>2.6</v>
      </c>
      <c r="O31" s="503">
        <v>3.1</v>
      </c>
      <c r="P31" s="503">
        <v>3.1</v>
      </c>
      <c r="Q31" s="503"/>
      <c r="R31" s="503">
        <v>3.6</v>
      </c>
      <c r="S31" s="503">
        <v>5</v>
      </c>
      <c r="T31" s="503">
        <v>5.5</v>
      </c>
      <c r="U31" s="503">
        <v>5.5</v>
      </c>
      <c r="V31" s="503">
        <v>5.7</v>
      </c>
      <c r="W31" s="503">
        <v>6.7</v>
      </c>
      <c r="X31" s="503">
        <v>8.4</v>
      </c>
      <c r="Y31" s="503">
        <v>7.9</v>
      </c>
      <c r="Z31" s="503">
        <v>7.1</v>
      </c>
      <c r="AA31" s="503">
        <v>7.8</v>
      </c>
      <c r="AB31" s="503">
        <v>8.8</v>
      </c>
      <c r="AC31" s="503">
        <v>9.4</v>
      </c>
      <c r="AD31" s="503">
        <v>8.8</v>
      </c>
      <c r="AE31" s="503">
        <v>9</v>
      </c>
      <c r="AF31" s="503">
        <v>8.1</v>
      </c>
    </row>
    <row r="32" spans="1:32" ht="15">
      <c r="A32" s="115"/>
      <c r="B32" s="454"/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64"/>
      <c r="Q32" s="432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64"/>
    </row>
    <row r="33" spans="1:32" ht="15">
      <c r="A33" s="118" t="s">
        <v>23</v>
      </c>
      <c r="B33" s="454"/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64"/>
      <c r="Q33" s="432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55"/>
      <c r="AD33" s="455"/>
      <c r="AE33" s="455"/>
      <c r="AF33" s="64"/>
    </row>
    <row r="34" spans="1:32" ht="15">
      <c r="A34" s="447" t="s">
        <v>24</v>
      </c>
      <c r="B34" s="503">
        <v>4.3</v>
      </c>
      <c r="C34" s="503">
        <v>4.3</v>
      </c>
      <c r="D34" s="503">
        <v>4.7</v>
      </c>
      <c r="E34" s="503">
        <v>4.7</v>
      </c>
      <c r="F34" s="503">
        <v>4.8</v>
      </c>
      <c r="G34" s="503">
        <v>4.4</v>
      </c>
      <c r="H34" s="503">
        <v>3.9</v>
      </c>
      <c r="I34" s="503">
        <v>3.7</v>
      </c>
      <c r="J34" s="503">
        <v>3.5</v>
      </c>
      <c r="K34" s="503">
        <v>3</v>
      </c>
      <c r="L34" s="503">
        <v>2.8</v>
      </c>
      <c r="M34" s="503">
        <v>2.6</v>
      </c>
      <c r="N34" s="503">
        <v>2.6</v>
      </c>
      <c r="O34" s="503">
        <v>2.4</v>
      </c>
      <c r="P34" s="503">
        <v>2.2</v>
      </c>
      <c r="Q34" s="503"/>
      <c r="R34" s="503">
        <v>3.6</v>
      </c>
      <c r="S34" s="503">
        <v>4.8</v>
      </c>
      <c r="T34" s="503">
        <v>5.6</v>
      </c>
      <c r="U34" s="503">
        <v>6.2</v>
      </c>
      <c r="V34" s="503">
        <v>6.9</v>
      </c>
      <c r="W34" s="503">
        <v>7.5</v>
      </c>
      <c r="X34" s="503">
        <v>8.4</v>
      </c>
      <c r="Y34" s="503">
        <v>9.2</v>
      </c>
      <c r="Z34" s="503">
        <v>9.8</v>
      </c>
      <c r="AA34" s="503">
        <v>10.8</v>
      </c>
      <c r="AB34" s="503">
        <v>11.9</v>
      </c>
      <c r="AC34" s="503">
        <v>12.5</v>
      </c>
      <c r="AD34" s="503">
        <v>12.9</v>
      </c>
      <c r="AE34" s="503">
        <v>13.6</v>
      </c>
      <c r="AF34" s="503">
        <v>14.2</v>
      </c>
    </row>
    <row r="35" spans="1:32" ht="15">
      <c r="A35" s="447" t="s">
        <v>4</v>
      </c>
      <c r="B35" s="503">
        <v>4.5</v>
      </c>
      <c r="C35" s="503">
        <v>4.4</v>
      </c>
      <c r="D35" s="503">
        <v>5</v>
      </c>
      <c r="E35" s="503">
        <v>4.9</v>
      </c>
      <c r="F35" s="503">
        <v>5</v>
      </c>
      <c r="G35" s="503">
        <v>4.6</v>
      </c>
      <c r="H35" s="503">
        <v>4</v>
      </c>
      <c r="I35" s="503">
        <v>3.9</v>
      </c>
      <c r="J35" s="503">
        <v>3.6</v>
      </c>
      <c r="K35" s="503">
        <v>3.1</v>
      </c>
      <c r="L35" s="503">
        <v>3</v>
      </c>
      <c r="M35" s="503">
        <v>2.7</v>
      </c>
      <c r="N35" s="503">
        <v>2.7</v>
      </c>
      <c r="O35" s="503">
        <v>2.6</v>
      </c>
      <c r="P35" s="503">
        <v>2.4</v>
      </c>
      <c r="Q35" s="503"/>
      <c r="R35" s="503">
        <v>3.9</v>
      </c>
      <c r="S35" s="503">
        <v>5.2</v>
      </c>
      <c r="T35" s="503">
        <v>6</v>
      </c>
      <c r="U35" s="503">
        <v>6.7</v>
      </c>
      <c r="V35" s="503">
        <v>7.4</v>
      </c>
      <c r="W35" s="503">
        <v>8.1</v>
      </c>
      <c r="X35" s="503">
        <v>9.2</v>
      </c>
      <c r="Y35" s="503">
        <v>10</v>
      </c>
      <c r="Z35" s="503">
        <v>10.7</v>
      </c>
      <c r="AA35" s="503">
        <v>11.9</v>
      </c>
      <c r="AB35" s="503">
        <v>13.1</v>
      </c>
      <c r="AC35" s="503">
        <v>13.9</v>
      </c>
      <c r="AD35" s="503">
        <v>14.5</v>
      </c>
      <c r="AE35" s="503">
        <v>15.3</v>
      </c>
      <c r="AF35" s="503">
        <v>16</v>
      </c>
    </row>
    <row r="36" spans="1:32" ht="15">
      <c r="A36" s="447" t="s">
        <v>3</v>
      </c>
      <c r="B36" s="503">
        <v>3.7</v>
      </c>
      <c r="C36" s="503">
        <v>3.7</v>
      </c>
      <c r="D36" s="503">
        <v>4</v>
      </c>
      <c r="E36" s="503">
        <v>4</v>
      </c>
      <c r="F36" s="503">
        <v>4.1</v>
      </c>
      <c r="G36" s="503">
        <v>3.9</v>
      </c>
      <c r="H36" s="503">
        <v>3.5</v>
      </c>
      <c r="I36" s="503">
        <v>3.3</v>
      </c>
      <c r="J36" s="503">
        <v>3</v>
      </c>
      <c r="K36" s="503">
        <v>2.5</v>
      </c>
      <c r="L36" s="503">
        <v>2.5</v>
      </c>
      <c r="M36" s="503">
        <v>2.2</v>
      </c>
      <c r="N36" s="503">
        <v>2.1</v>
      </c>
      <c r="O36" s="503">
        <v>2</v>
      </c>
      <c r="P36" s="503">
        <v>1.8</v>
      </c>
      <c r="Q36" s="503"/>
      <c r="R36" s="503">
        <v>2.8</v>
      </c>
      <c r="S36" s="503">
        <v>3.5</v>
      </c>
      <c r="T36" s="503">
        <v>4.2</v>
      </c>
      <c r="U36" s="503">
        <v>4.5</v>
      </c>
      <c r="V36" s="503">
        <v>5.2</v>
      </c>
      <c r="W36" s="503">
        <v>5.7</v>
      </c>
      <c r="X36" s="503">
        <v>6.1</v>
      </c>
      <c r="Y36" s="503">
        <v>6.7</v>
      </c>
      <c r="Z36" s="503">
        <v>7.2</v>
      </c>
      <c r="AA36" s="503">
        <v>7.9</v>
      </c>
      <c r="AB36" s="503">
        <v>8.5</v>
      </c>
      <c r="AC36" s="503">
        <v>8.8</v>
      </c>
      <c r="AD36" s="503">
        <v>8.8</v>
      </c>
      <c r="AE36" s="503">
        <v>9.3</v>
      </c>
      <c r="AF36" s="503">
        <v>9.8</v>
      </c>
    </row>
    <row r="37" spans="1:18" ht="15">
      <c r="A37" s="453"/>
      <c r="B37" s="504"/>
      <c r="C37" s="504"/>
      <c r="D37" s="504"/>
      <c r="E37" s="504"/>
      <c r="F37" s="504"/>
      <c r="G37" s="504"/>
      <c r="H37" s="504"/>
      <c r="I37" s="504"/>
      <c r="J37" s="504"/>
      <c r="K37" s="504"/>
      <c r="L37" s="504"/>
      <c r="M37" s="504"/>
      <c r="N37" s="504"/>
      <c r="O37" s="504"/>
      <c r="P37" s="504"/>
      <c r="Q37" s="504"/>
      <c r="R37" s="453"/>
    </row>
    <row r="38" spans="1:18" ht="15">
      <c r="A38" s="476" t="s">
        <v>236</v>
      </c>
      <c r="B38" s="453"/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  <c r="P38" s="453"/>
      <c r="Q38" s="453"/>
      <c r="R38" s="453"/>
    </row>
    <row r="39" spans="1:18" ht="15">
      <c r="A39" s="453"/>
      <c r="B39" s="453"/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453"/>
      <c r="Q39" s="453"/>
      <c r="R39" s="4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H46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5.140625" style="0" customWidth="1"/>
    <col min="2" max="2" width="11.28125" style="0" customWidth="1"/>
    <col min="5" max="5" width="13.8515625" style="0" customWidth="1"/>
    <col min="6" max="6" width="15.57421875" style="0" customWidth="1"/>
    <col min="7" max="7" width="12.28125" style="0" customWidth="1"/>
    <col min="8" max="8" width="29.7109375" style="0" customWidth="1"/>
  </cols>
  <sheetData>
    <row r="1" ht="15">
      <c r="A1" s="449" t="s">
        <v>263</v>
      </c>
    </row>
    <row r="2" ht="15">
      <c r="F2" s="64"/>
    </row>
    <row r="4" spans="2:7" ht="15">
      <c r="B4" s="35" t="s">
        <v>13</v>
      </c>
      <c r="C4" t="s">
        <v>178</v>
      </c>
      <c r="F4" s="312" t="s">
        <v>21</v>
      </c>
      <c r="G4" s="312"/>
    </row>
    <row r="5" spans="2:8" ht="15">
      <c r="B5" s="35" t="s">
        <v>14</v>
      </c>
      <c r="C5" t="s">
        <v>15</v>
      </c>
      <c r="D5" s="63" t="s">
        <v>16</v>
      </c>
      <c r="E5" s="63" t="s">
        <v>17</v>
      </c>
      <c r="F5" s="406" t="s">
        <v>3</v>
      </c>
      <c r="G5" s="406" t="s">
        <v>4</v>
      </c>
      <c r="H5" s="32"/>
    </row>
    <row r="6" spans="2:5" ht="15">
      <c r="B6" s="35" t="s">
        <v>12</v>
      </c>
      <c r="C6" t="s">
        <v>18</v>
      </c>
      <c r="D6" s="63" t="s">
        <v>19</v>
      </c>
      <c r="E6" s="63" t="s">
        <v>20</v>
      </c>
    </row>
    <row r="7" spans="2:5" ht="15">
      <c r="B7" s="35"/>
      <c r="D7" s="63" t="s">
        <v>12</v>
      </c>
      <c r="E7" s="63" t="s">
        <v>19</v>
      </c>
    </row>
    <row r="8" ht="15">
      <c r="A8" s="295" t="s">
        <v>26</v>
      </c>
    </row>
    <row r="9" spans="1:7" ht="15">
      <c r="A9" s="58">
        <v>2000</v>
      </c>
      <c r="B9" s="59">
        <v>15601</v>
      </c>
      <c r="C9" s="60">
        <v>89.5</v>
      </c>
      <c r="D9" s="64">
        <v>93</v>
      </c>
      <c r="E9" s="64">
        <v>52.95814370873662</v>
      </c>
      <c r="F9" s="59">
        <v>5238</v>
      </c>
      <c r="G9" s="59">
        <v>10363</v>
      </c>
    </row>
    <row r="10" spans="1:7" ht="15">
      <c r="A10" s="58">
        <v>2005</v>
      </c>
      <c r="B10" s="59">
        <v>17599</v>
      </c>
      <c r="C10" s="60">
        <v>89.4</v>
      </c>
      <c r="D10" s="64">
        <v>94.55681818181819</v>
      </c>
      <c r="E10" s="64">
        <v>48.61363636363637</v>
      </c>
      <c r="F10" s="59">
        <v>6410</v>
      </c>
      <c r="G10" s="59">
        <v>11189</v>
      </c>
    </row>
    <row r="11" spans="1:7" ht="15">
      <c r="A11" s="65">
        <v>2010</v>
      </c>
      <c r="B11" s="59">
        <v>19164</v>
      </c>
      <c r="C11" s="64">
        <v>89.97077854310164</v>
      </c>
      <c r="D11" s="64">
        <v>94.75057399290336</v>
      </c>
      <c r="E11" s="64">
        <v>47.29179711959925</v>
      </c>
      <c r="F11" s="59">
        <v>7166</v>
      </c>
      <c r="G11" s="59">
        <v>11998</v>
      </c>
    </row>
    <row r="12" spans="1:7" ht="15">
      <c r="A12" s="65">
        <v>2011</v>
      </c>
      <c r="B12" s="59">
        <v>19439</v>
      </c>
      <c r="C12" s="64">
        <v>90.29785482792325</v>
      </c>
      <c r="D12" s="64">
        <v>94.8094037759144</v>
      </c>
      <c r="E12" s="64">
        <v>46.941715108801894</v>
      </c>
      <c r="F12" s="59">
        <v>7233</v>
      </c>
      <c r="G12" s="59">
        <v>12206</v>
      </c>
    </row>
    <row r="13" spans="1:8" ht="15">
      <c r="A13" s="65">
        <v>2012</v>
      </c>
      <c r="B13" s="59">
        <v>19774</v>
      </c>
      <c r="C13" s="64">
        <v>90.65439465965409</v>
      </c>
      <c r="D13" s="64">
        <v>94.73045413168808</v>
      </c>
      <c r="E13" s="356">
        <v>46.75331243046425</v>
      </c>
      <c r="F13" s="59">
        <v>7371</v>
      </c>
      <c r="G13" s="59">
        <v>12403</v>
      </c>
      <c r="H13" s="59"/>
    </row>
    <row r="14" spans="1:8" ht="15">
      <c r="A14" s="65">
        <v>2013</v>
      </c>
      <c r="B14" s="124">
        <v>20439</v>
      </c>
      <c r="C14" s="136">
        <v>90.7</v>
      </c>
      <c r="D14" s="136">
        <v>94.9</v>
      </c>
      <c r="E14" s="64">
        <v>46.6</v>
      </c>
      <c r="F14" s="59">
        <v>7692</v>
      </c>
      <c r="G14" s="59">
        <v>12747</v>
      </c>
      <c r="H14" s="63"/>
    </row>
    <row r="15" spans="1:7" ht="15">
      <c r="A15" s="65">
        <v>2014</v>
      </c>
      <c r="B15" s="124">
        <v>21018</v>
      </c>
      <c r="C15" s="64">
        <v>90.58426110952517</v>
      </c>
      <c r="D15" s="64">
        <v>94.69026548672566</v>
      </c>
      <c r="E15" s="356">
        <v>45.770292130554765</v>
      </c>
      <c r="F15" s="59">
        <v>7910</v>
      </c>
      <c r="G15" s="59">
        <v>13108</v>
      </c>
    </row>
    <row r="16" spans="1:5" ht="15">
      <c r="A16" s="448"/>
      <c r="B16" s="107"/>
      <c r="C16" s="64"/>
      <c r="D16" s="64"/>
      <c r="E16" s="356"/>
    </row>
    <row r="17" spans="1:7" ht="15">
      <c r="A17" s="536">
        <v>2015</v>
      </c>
      <c r="B17" s="537"/>
      <c r="C17" s="537"/>
      <c r="D17" s="537"/>
      <c r="E17" s="537"/>
      <c r="F17" s="537"/>
      <c r="G17" s="537"/>
    </row>
    <row r="18" spans="1:8" s="295" customFormat="1" ht="15">
      <c r="A18" s="450" t="s">
        <v>26</v>
      </c>
      <c r="B18" s="534">
        <v>21580</v>
      </c>
      <c r="C18" s="535">
        <v>90.44485634847081</v>
      </c>
      <c r="D18" s="535">
        <v>94.57831325301204</v>
      </c>
      <c r="E18" s="535">
        <v>45.00463392029657</v>
      </c>
      <c r="F18" s="534">
        <v>8239</v>
      </c>
      <c r="G18" s="534">
        <v>13341</v>
      </c>
      <c r="H18" s="514"/>
    </row>
    <row r="19" spans="1:7" ht="15">
      <c r="A19" s="63" t="s">
        <v>179</v>
      </c>
      <c r="B19" s="124">
        <v>5314</v>
      </c>
      <c r="C19" s="432">
        <v>90.44034625517502</v>
      </c>
      <c r="D19" s="432">
        <v>94.35453519006398</v>
      </c>
      <c r="E19" s="432">
        <v>42.924350771546855</v>
      </c>
      <c r="F19" s="66">
        <v>1942</v>
      </c>
      <c r="G19" s="66">
        <v>3372</v>
      </c>
    </row>
    <row r="20" spans="1:7" ht="15">
      <c r="A20" s="63" t="s">
        <v>180</v>
      </c>
      <c r="B20" s="124">
        <v>5804</v>
      </c>
      <c r="C20" s="432">
        <v>88.61130254996554</v>
      </c>
      <c r="D20" s="432">
        <v>93.93521709166092</v>
      </c>
      <c r="E20" s="432">
        <v>36.52653342522398</v>
      </c>
      <c r="F20" s="66">
        <v>2134</v>
      </c>
      <c r="G20" s="66">
        <v>3670</v>
      </c>
    </row>
    <row r="21" spans="1:7" ht="15">
      <c r="A21" s="63" t="s">
        <v>181</v>
      </c>
      <c r="B21" s="124">
        <v>136</v>
      </c>
      <c r="C21" s="432">
        <v>94.8529411764706</v>
      </c>
      <c r="D21" s="432">
        <v>97.79411764705883</v>
      </c>
      <c r="E21" s="432">
        <v>30.147058823529413</v>
      </c>
      <c r="F21" s="66">
        <v>53</v>
      </c>
      <c r="G21" s="66">
        <v>83</v>
      </c>
    </row>
    <row r="22" spans="1:7" ht="15">
      <c r="A22" s="63" t="s">
        <v>182</v>
      </c>
      <c r="B22" s="124">
        <v>9339</v>
      </c>
      <c r="C22" s="432">
        <v>90.58785737230967</v>
      </c>
      <c r="D22" s="432">
        <v>91.4230645679409</v>
      </c>
      <c r="E22" s="432">
        <v>22.132990684227433</v>
      </c>
      <c r="F22" s="66">
        <v>3271</v>
      </c>
      <c r="G22" s="66">
        <v>6068</v>
      </c>
    </row>
    <row r="23" spans="1:7" ht="15">
      <c r="A23" s="63" t="s">
        <v>183</v>
      </c>
      <c r="B23" s="124">
        <v>8136</v>
      </c>
      <c r="C23" s="432">
        <v>89.81071779744346</v>
      </c>
      <c r="D23" s="432">
        <v>91.64208456243854</v>
      </c>
      <c r="E23" s="432">
        <v>7.743362831858407</v>
      </c>
      <c r="F23" s="66">
        <v>2909</v>
      </c>
      <c r="G23" s="66">
        <v>5227</v>
      </c>
    </row>
    <row r="24" spans="1:7" ht="15">
      <c r="A24" s="63" t="s">
        <v>184</v>
      </c>
      <c r="B24" s="124">
        <v>6357</v>
      </c>
      <c r="C24" s="432">
        <v>91.44250432593991</v>
      </c>
      <c r="D24" s="432">
        <v>93.78637722196004</v>
      </c>
      <c r="E24" s="432">
        <v>27.607361963190183</v>
      </c>
      <c r="F24" s="66">
        <v>2538</v>
      </c>
      <c r="G24" s="66">
        <v>3819</v>
      </c>
    </row>
    <row r="25" spans="1:7" ht="15">
      <c r="A25" s="63" t="s">
        <v>23</v>
      </c>
      <c r="B25" s="124">
        <v>197870</v>
      </c>
      <c r="C25" s="432">
        <v>91.23414362965583</v>
      </c>
      <c r="D25" s="432">
        <v>91.49643705463183</v>
      </c>
      <c r="E25" s="432">
        <v>22.73108606660939</v>
      </c>
      <c r="F25" s="66">
        <v>75144</v>
      </c>
      <c r="G25" s="66">
        <v>122726</v>
      </c>
    </row>
    <row r="26" spans="1:7" ht="15">
      <c r="A26" s="63"/>
      <c r="B26" s="66"/>
      <c r="C26" s="303"/>
      <c r="D26" s="63"/>
      <c r="E26" s="63"/>
      <c r="F26" s="63"/>
      <c r="G26" s="63"/>
    </row>
    <row r="27" ht="15">
      <c r="A27" s="342" t="s">
        <v>9</v>
      </c>
    </row>
    <row r="28" ht="15">
      <c r="A28" s="342"/>
    </row>
    <row r="30" spans="1:5" ht="15">
      <c r="A30" s="450"/>
      <c r="C30" s="64"/>
      <c r="D30" s="64"/>
      <c r="E30" s="64"/>
    </row>
    <row r="31" spans="3:5" ht="15">
      <c r="C31" s="64"/>
      <c r="D31" s="64"/>
      <c r="E31" s="64"/>
    </row>
    <row r="32" spans="3:5" ht="15">
      <c r="C32" s="64"/>
      <c r="D32" s="64"/>
      <c r="E32" s="64"/>
    </row>
    <row r="33" spans="3:5" ht="15">
      <c r="C33" s="64"/>
      <c r="D33" s="64"/>
      <c r="E33" s="64"/>
    </row>
    <row r="34" spans="2:5" ht="15">
      <c r="B34" s="108"/>
      <c r="C34" s="64"/>
      <c r="D34" s="64"/>
      <c r="E34" s="64"/>
    </row>
    <row r="35" spans="2:5" ht="15">
      <c r="B35" s="39"/>
      <c r="C35" s="64"/>
      <c r="D35" s="64"/>
      <c r="E35" s="64"/>
    </row>
    <row r="36" spans="2:5" ht="15">
      <c r="B36" s="39"/>
      <c r="C36" s="64"/>
      <c r="D36" s="64"/>
      <c r="E36" s="64"/>
    </row>
    <row r="37" spans="2:5" ht="15">
      <c r="B37" s="39"/>
      <c r="C37" s="64"/>
      <c r="D37" s="64"/>
      <c r="E37" s="64"/>
    </row>
    <row r="38" spans="1:3" ht="15">
      <c r="A38" s="39"/>
      <c r="B38" s="39"/>
      <c r="C38" s="106"/>
    </row>
    <row r="39" spans="1:5" ht="15">
      <c r="A39" s="450"/>
      <c r="B39" s="64"/>
      <c r="C39" s="64"/>
      <c r="D39" s="64"/>
      <c r="E39" s="64"/>
    </row>
    <row r="40" spans="3:5" ht="15">
      <c r="C40" s="64"/>
      <c r="D40" s="64"/>
      <c r="E40" s="64"/>
    </row>
    <row r="41" spans="3:5" ht="15">
      <c r="C41" s="64"/>
      <c r="D41" s="64"/>
      <c r="E41" s="64"/>
    </row>
    <row r="42" spans="3:5" ht="15">
      <c r="C42" s="64"/>
      <c r="D42" s="64"/>
      <c r="E42" s="64"/>
    </row>
    <row r="43" spans="3:5" ht="15">
      <c r="C43" s="64"/>
      <c r="D43" s="64"/>
      <c r="E43" s="64"/>
    </row>
    <row r="44" spans="3:5" ht="15">
      <c r="C44" s="64"/>
      <c r="D44" s="64"/>
      <c r="E44" s="64"/>
    </row>
    <row r="45" spans="3:5" ht="15">
      <c r="C45" s="64"/>
      <c r="D45" s="64"/>
      <c r="E45" s="64"/>
    </row>
    <row r="46" spans="3:5" ht="15">
      <c r="C46" s="64"/>
      <c r="D46" s="64"/>
      <c r="E46" s="6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40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37.421875" style="120" customWidth="1"/>
    <col min="2" max="2" width="10.421875" style="328" bestFit="1" customWidth="1"/>
    <col min="3" max="4" width="9.7109375" style="328" customWidth="1"/>
    <col min="5" max="6" width="11.00390625" style="328" bestFit="1" customWidth="1"/>
    <col min="7" max="7" width="9.7109375" style="328" customWidth="1"/>
    <col min="8" max="8" width="9.140625" style="328" customWidth="1"/>
  </cols>
  <sheetData>
    <row r="1" ht="15">
      <c r="A1" s="110" t="s">
        <v>229</v>
      </c>
    </row>
    <row r="2" ht="15">
      <c r="A2" s="424"/>
    </row>
    <row r="3" spans="1:10" s="463" customFormat="1" ht="15">
      <c r="A3" s="460"/>
      <c r="B3" s="461">
        <v>1995</v>
      </c>
      <c r="C3" s="461">
        <v>2000</v>
      </c>
      <c r="D3" s="462">
        <v>2005</v>
      </c>
      <c r="E3" s="462">
        <v>2009</v>
      </c>
      <c r="F3" s="462">
        <v>2010</v>
      </c>
      <c r="G3" s="462">
        <v>2011</v>
      </c>
      <c r="H3" s="462">
        <v>2012</v>
      </c>
      <c r="I3" s="462">
        <v>2013</v>
      </c>
      <c r="J3" s="462">
        <v>2014</v>
      </c>
    </row>
    <row r="4" ht="32.25" customHeight="1">
      <c r="A4" s="21" t="s">
        <v>119</v>
      </c>
    </row>
    <row r="5" spans="1:10" ht="15">
      <c r="A5" s="424" t="s">
        <v>120</v>
      </c>
      <c r="B5" s="415">
        <v>303</v>
      </c>
      <c r="C5" s="415">
        <v>336</v>
      </c>
      <c r="D5" s="415">
        <v>282</v>
      </c>
      <c r="E5" s="415">
        <v>284</v>
      </c>
      <c r="F5" s="415">
        <v>286</v>
      </c>
      <c r="G5" s="415">
        <v>292</v>
      </c>
      <c r="H5" s="415">
        <v>309</v>
      </c>
      <c r="I5" s="415">
        <v>313</v>
      </c>
      <c r="J5" s="124">
        <v>318</v>
      </c>
    </row>
    <row r="6" spans="1:10" ht="15">
      <c r="A6" s="424" t="s">
        <v>121</v>
      </c>
      <c r="B6" s="415">
        <v>17435</v>
      </c>
      <c r="C6" s="415">
        <v>19061</v>
      </c>
      <c r="D6" s="415">
        <v>16651</v>
      </c>
      <c r="E6" s="415">
        <v>18625</v>
      </c>
      <c r="F6" s="415">
        <v>19289</v>
      </c>
      <c r="G6" s="415">
        <v>20243</v>
      </c>
      <c r="H6" s="415">
        <v>21084</v>
      </c>
      <c r="I6" s="124">
        <f>SUM(I7:I9)</f>
        <v>21902</v>
      </c>
      <c r="J6" s="124">
        <v>22911</v>
      </c>
    </row>
    <row r="7" spans="1:10" ht="15">
      <c r="A7" s="424" t="s">
        <v>122</v>
      </c>
      <c r="B7" s="415">
        <v>3115</v>
      </c>
      <c r="C7" s="415">
        <v>2994</v>
      </c>
      <c r="D7" s="415">
        <v>2977</v>
      </c>
      <c r="E7" s="415">
        <v>3639</v>
      </c>
      <c r="F7" s="415">
        <v>3820</v>
      </c>
      <c r="G7" s="415">
        <v>4018</v>
      </c>
      <c r="H7" s="415">
        <v>4037</v>
      </c>
      <c r="I7" s="66">
        <v>4178</v>
      </c>
      <c r="J7" s="66">
        <v>4408</v>
      </c>
    </row>
    <row r="8" spans="1:10" ht="15">
      <c r="A8" s="424" t="s">
        <v>123</v>
      </c>
      <c r="B8" s="415">
        <v>13535</v>
      </c>
      <c r="C8" s="415">
        <v>15376</v>
      </c>
      <c r="D8" s="415">
        <v>13607</v>
      </c>
      <c r="E8" s="415">
        <v>14944</v>
      </c>
      <c r="F8" s="415">
        <v>15431</v>
      </c>
      <c r="G8" s="415">
        <v>16168</v>
      </c>
      <c r="H8" s="415">
        <v>16993</v>
      </c>
      <c r="I8" s="66">
        <v>17671</v>
      </c>
      <c r="J8" s="124">
        <v>18447</v>
      </c>
    </row>
    <row r="9" spans="1:10" ht="15">
      <c r="A9" s="424" t="s">
        <v>124</v>
      </c>
      <c r="B9" s="415">
        <v>785</v>
      </c>
      <c r="C9" s="415">
        <v>691</v>
      </c>
      <c r="D9" s="415">
        <v>67</v>
      </c>
      <c r="E9" s="415">
        <v>42</v>
      </c>
      <c r="F9" s="415">
        <v>38</v>
      </c>
      <c r="G9" s="415">
        <v>57</v>
      </c>
      <c r="H9" s="415">
        <v>54</v>
      </c>
      <c r="I9" s="66">
        <v>53</v>
      </c>
      <c r="J9" s="124">
        <v>56</v>
      </c>
    </row>
    <row r="10" spans="1:10" ht="28.5" customHeight="1">
      <c r="A10" s="21" t="s">
        <v>125</v>
      </c>
      <c r="B10" s="37"/>
      <c r="C10" s="37"/>
      <c r="D10" s="37"/>
      <c r="I10" s="63"/>
      <c r="J10" s="63"/>
    </row>
    <row r="11" spans="1:10" ht="15">
      <c r="A11" s="424" t="s">
        <v>126</v>
      </c>
      <c r="B11" s="416">
        <v>16.142405555267658</v>
      </c>
      <c r="C11" s="416">
        <v>17.2</v>
      </c>
      <c r="D11" s="416">
        <v>17.7</v>
      </c>
      <c r="E11" s="338">
        <v>19.9956041540744</v>
      </c>
      <c r="F11" s="338">
        <v>20.3657301274191</v>
      </c>
      <c r="G11" s="338">
        <v>21.140692412922235</v>
      </c>
      <c r="H11" s="338">
        <v>20.839355771216187</v>
      </c>
      <c r="I11" s="432">
        <v>21.306542913968077</v>
      </c>
      <c r="J11" s="432">
        <v>22.00808827200559</v>
      </c>
    </row>
    <row r="12" spans="1:10" ht="15">
      <c r="A12" s="424" t="s">
        <v>127</v>
      </c>
      <c r="B12" s="416">
        <v>57.6791954316884</v>
      </c>
      <c r="C12" s="416">
        <v>67.3</v>
      </c>
      <c r="D12" s="416">
        <v>67.9</v>
      </c>
      <c r="E12" s="338">
        <v>71.26031185923418</v>
      </c>
      <c r="F12" s="338">
        <v>72.4222086638194</v>
      </c>
      <c r="G12" s="338">
        <v>73.08892003074003</v>
      </c>
      <c r="H12" s="338">
        <v>74.361106248906</v>
      </c>
      <c r="I12" s="432">
        <v>74.13887140759387</v>
      </c>
      <c r="J12" s="432">
        <v>75.22325979692533</v>
      </c>
    </row>
    <row r="13" spans="1:10" ht="15">
      <c r="A13" s="424" t="s">
        <v>128</v>
      </c>
      <c r="B13" s="417">
        <v>14.711394302848577</v>
      </c>
      <c r="C13" s="417">
        <v>11.824093086926762</v>
      </c>
      <c r="D13" s="417">
        <v>1.3554521545620069</v>
      </c>
      <c r="E13" s="417">
        <v>0.8686659772492245</v>
      </c>
      <c r="F13" s="338">
        <v>0.7574247558301774</v>
      </c>
      <c r="G13" s="338">
        <v>1.1139339456712918</v>
      </c>
      <c r="H13" s="338">
        <v>1.0332950631458093</v>
      </c>
      <c r="I13" s="432">
        <v>0.9624114763028873</v>
      </c>
      <c r="J13" s="432">
        <v>1.0122921185827911</v>
      </c>
    </row>
    <row r="14" spans="1:10" s="123" customFormat="1" ht="15.75" customHeight="1">
      <c r="A14" s="428" t="s">
        <v>129</v>
      </c>
      <c r="B14" s="418">
        <v>3059370</v>
      </c>
      <c r="C14" s="419">
        <v>3613067</v>
      </c>
      <c r="D14" s="419">
        <v>2971631</v>
      </c>
      <c r="E14" s="419">
        <v>3207126</v>
      </c>
      <c r="F14" s="418">
        <v>3344436</v>
      </c>
      <c r="G14" s="419">
        <v>3257119</v>
      </c>
      <c r="H14" s="345">
        <v>3352734</v>
      </c>
      <c r="I14" s="345">
        <v>3748213</v>
      </c>
      <c r="J14" s="66">
        <v>3882826</v>
      </c>
    </row>
    <row r="15" spans="1:10" ht="15">
      <c r="A15" s="21" t="s">
        <v>130</v>
      </c>
      <c r="B15" s="37"/>
      <c r="J15" s="63"/>
    </row>
    <row r="16" spans="1:10" ht="15">
      <c r="A16" s="424" t="s">
        <v>131</v>
      </c>
      <c r="B16" s="415">
        <v>633</v>
      </c>
      <c r="C16" s="328">
        <v>604</v>
      </c>
      <c r="D16" s="415">
        <v>494</v>
      </c>
      <c r="E16" s="420">
        <v>439</v>
      </c>
      <c r="F16" s="415">
        <v>407</v>
      </c>
      <c r="G16" s="420">
        <v>392</v>
      </c>
      <c r="H16" s="420">
        <v>352</v>
      </c>
      <c r="I16" s="424">
        <v>355</v>
      </c>
      <c r="J16" s="63">
        <v>330</v>
      </c>
    </row>
    <row r="17" spans="1:10" s="120" customFormat="1" ht="15">
      <c r="A17" s="424" t="s">
        <v>132</v>
      </c>
      <c r="B17" s="421">
        <v>2441</v>
      </c>
      <c r="C17" s="422">
        <v>2207</v>
      </c>
      <c r="D17" s="422">
        <v>1775</v>
      </c>
      <c r="E17" s="423">
        <v>1533</v>
      </c>
      <c r="F17" s="424">
        <v>1415</v>
      </c>
      <c r="G17" s="424">
        <v>1337</v>
      </c>
      <c r="H17" s="424">
        <v>1304</v>
      </c>
      <c r="I17" s="424">
        <v>1218</v>
      </c>
      <c r="J17" s="499">
        <v>1182</v>
      </c>
    </row>
    <row r="18" spans="1:10" ht="15">
      <c r="A18" s="424" t="s">
        <v>122</v>
      </c>
      <c r="B18" s="415">
        <v>813</v>
      </c>
      <c r="C18" s="423">
        <v>877</v>
      </c>
      <c r="D18" s="423">
        <v>770</v>
      </c>
      <c r="E18" s="423">
        <v>699</v>
      </c>
      <c r="F18" s="423">
        <v>632</v>
      </c>
      <c r="G18" s="423">
        <v>569</v>
      </c>
      <c r="H18" s="423">
        <v>568</v>
      </c>
      <c r="I18" s="424">
        <v>538</v>
      </c>
      <c r="J18" s="66">
        <v>556</v>
      </c>
    </row>
    <row r="19" spans="1:10" ht="15">
      <c r="A19" s="424" t="s">
        <v>123</v>
      </c>
      <c r="B19" s="415">
        <v>1406</v>
      </c>
      <c r="C19" s="423">
        <v>1214</v>
      </c>
      <c r="D19" s="423">
        <v>947</v>
      </c>
      <c r="E19" s="423">
        <v>816</v>
      </c>
      <c r="F19" s="423">
        <v>761</v>
      </c>
      <c r="G19" s="423">
        <v>751</v>
      </c>
      <c r="H19" s="423">
        <v>719</v>
      </c>
      <c r="I19" s="424">
        <v>672</v>
      </c>
      <c r="J19" s="66">
        <v>620</v>
      </c>
    </row>
    <row r="20" spans="1:10" ht="15">
      <c r="A20" s="424" t="s">
        <v>133</v>
      </c>
      <c r="B20" s="415">
        <v>222</v>
      </c>
      <c r="C20" s="415">
        <v>116</v>
      </c>
      <c r="D20" s="415">
        <v>58</v>
      </c>
      <c r="E20" s="423">
        <v>18</v>
      </c>
      <c r="F20" s="423">
        <v>22</v>
      </c>
      <c r="G20" s="423">
        <v>17</v>
      </c>
      <c r="H20" s="423">
        <v>17</v>
      </c>
      <c r="I20" s="424">
        <v>8</v>
      </c>
      <c r="J20" s="66">
        <v>6</v>
      </c>
    </row>
    <row r="21" spans="1:10" ht="15">
      <c r="A21" s="21" t="s">
        <v>134</v>
      </c>
      <c r="B21" s="37"/>
      <c r="C21" s="37"/>
      <c r="D21" s="37"/>
      <c r="J21" s="63"/>
    </row>
    <row r="22" spans="1:10" ht="15">
      <c r="A22" s="424" t="s">
        <v>126</v>
      </c>
      <c r="B22" s="416">
        <v>4.213090117634866</v>
      </c>
      <c r="C22" s="416">
        <v>5.025212010084804</v>
      </c>
      <c r="D22" s="416">
        <v>4.6</v>
      </c>
      <c r="E22" s="338">
        <v>3.840870377493269</v>
      </c>
      <c r="F22" s="338">
        <v>3.369408754065149</v>
      </c>
      <c r="G22" s="338">
        <v>2.9937914342839105</v>
      </c>
      <c r="H22" s="338">
        <v>2.932066900681396</v>
      </c>
      <c r="I22" s="338">
        <v>2.7436381253506044</v>
      </c>
      <c r="J22" s="432">
        <v>2.7759748364870935</v>
      </c>
    </row>
    <row r="23" spans="1:10" ht="15">
      <c r="A23" s="424" t="s">
        <v>127</v>
      </c>
      <c r="B23" s="416">
        <v>5.991647489985511</v>
      </c>
      <c r="C23" s="416">
        <v>5.311980397304629</v>
      </c>
      <c r="D23" s="416">
        <v>4.7</v>
      </c>
      <c r="E23" s="338">
        <v>3.8910876925277766</v>
      </c>
      <c r="F23" s="338">
        <v>3.5715961890458536</v>
      </c>
      <c r="G23" s="338">
        <v>3.394964061299218</v>
      </c>
      <c r="H23" s="338">
        <v>3.1463329249081045</v>
      </c>
      <c r="I23" s="338">
        <v>2.8193832599118944</v>
      </c>
      <c r="J23" s="432">
        <v>2.5282387962321087</v>
      </c>
    </row>
    <row r="24" spans="1:10" ht="15">
      <c r="A24" s="424" t="s">
        <v>135</v>
      </c>
      <c r="B24" s="417">
        <v>4.160419790104948</v>
      </c>
      <c r="C24" s="417">
        <v>1.9849418206707734</v>
      </c>
      <c r="D24" s="417">
        <v>1.1733764920089014</v>
      </c>
      <c r="E24" s="417">
        <v>0.37228541882109617</v>
      </c>
      <c r="F24" s="338">
        <v>0.43850906916483956</v>
      </c>
      <c r="G24" s="338">
        <v>0.33222591362126247</v>
      </c>
      <c r="H24" s="338">
        <v>0.3252965939533104</v>
      </c>
      <c r="I24" s="338">
        <v>0.1452696568004358</v>
      </c>
      <c r="J24" s="432">
        <v>0.10845986984815618</v>
      </c>
    </row>
    <row r="25" spans="1:10" ht="15">
      <c r="A25" s="21" t="s">
        <v>136</v>
      </c>
      <c r="B25" s="415"/>
      <c r="C25" s="423"/>
      <c r="D25" s="423"/>
      <c r="E25" s="38"/>
      <c r="F25" s="38"/>
      <c r="J25" s="63"/>
    </row>
    <row r="26" spans="1:10" ht="15">
      <c r="A26" s="424" t="s">
        <v>137</v>
      </c>
      <c r="B26" s="125">
        <v>45</v>
      </c>
      <c r="C26" s="125">
        <v>52</v>
      </c>
      <c r="D26" s="125">
        <v>42</v>
      </c>
      <c r="E26" s="125">
        <v>40</v>
      </c>
      <c r="F26" s="328">
        <v>39</v>
      </c>
      <c r="G26" s="420">
        <v>37</v>
      </c>
      <c r="H26" s="415">
        <v>12</v>
      </c>
      <c r="I26" s="63">
        <v>12</v>
      </c>
      <c r="J26" s="63">
        <v>11</v>
      </c>
    </row>
    <row r="27" spans="1:10" ht="15">
      <c r="A27" s="424" t="s">
        <v>138</v>
      </c>
      <c r="B27" s="125">
        <v>1361</v>
      </c>
      <c r="C27" s="425">
        <v>1348</v>
      </c>
      <c r="D27" s="425">
        <v>1117</v>
      </c>
      <c r="E27" s="126">
        <v>1062</v>
      </c>
      <c r="F27" s="127">
        <v>1007</v>
      </c>
      <c r="G27" s="426">
        <v>895</v>
      </c>
      <c r="H27" s="328">
        <v>381</v>
      </c>
      <c r="I27">
        <v>385</v>
      </c>
      <c r="J27" s="63">
        <v>317</v>
      </c>
    </row>
    <row r="28" spans="1:10" ht="15">
      <c r="A28" s="424" t="s">
        <v>139</v>
      </c>
      <c r="B28" s="417">
        <v>3.7521021145204423</v>
      </c>
      <c r="C28" s="417">
        <v>3.9330104452354555</v>
      </c>
      <c r="D28" s="417">
        <v>3.6041559112028914</v>
      </c>
      <c r="E28" s="417">
        <v>3.2426490794174225</v>
      </c>
      <c r="F28" s="128">
        <v>3.01091343997608</v>
      </c>
      <c r="G28" s="128">
        <v>2.5885006941230913</v>
      </c>
      <c r="H28" s="338">
        <v>1.0702547824377089</v>
      </c>
      <c r="I28" s="64">
        <v>1.0497614178595773</v>
      </c>
      <c r="J28" s="432">
        <v>0.8402915838303512</v>
      </c>
    </row>
    <row r="29" spans="1:4" ht="15">
      <c r="A29" s="21" t="s">
        <v>140</v>
      </c>
      <c r="B29" s="125"/>
      <c r="C29" s="425"/>
      <c r="D29" s="425"/>
    </row>
    <row r="30" spans="1:10" ht="15">
      <c r="A30" s="424" t="s">
        <v>141</v>
      </c>
      <c r="B30" s="415">
        <v>91</v>
      </c>
      <c r="C30" s="415">
        <v>116</v>
      </c>
      <c r="D30" s="415">
        <v>100</v>
      </c>
      <c r="E30" s="125">
        <v>105</v>
      </c>
      <c r="F30" s="125">
        <v>109</v>
      </c>
      <c r="G30" s="125">
        <v>113</v>
      </c>
      <c r="H30" s="125">
        <v>104</v>
      </c>
      <c r="I30" s="125">
        <v>113</v>
      </c>
      <c r="J30" s="63">
        <v>113</v>
      </c>
    </row>
    <row r="31" spans="1:10" ht="15">
      <c r="A31" s="424" t="s">
        <v>142</v>
      </c>
      <c r="B31" s="415">
        <v>2519</v>
      </c>
      <c r="C31" s="423">
        <v>3120</v>
      </c>
      <c r="D31" s="423">
        <v>2768</v>
      </c>
      <c r="E31" s="415">
        <v>2787</v>
      </c>
      <c r="F31" s="415">
        <v>2926</v>
      </c>
      <c r="G31" s="415">
        <v>2958</v>
      </c>
      <c r="H31" s="415">
        <v>3019</v>
      </c>
      <c r="I31" s="442">
        <v>3279</v>
      </c>
      <c r="J31" s="66">
        <v>3097</v>
      </c>
    </row>
    <row r="32" spans="1:10" ht="15">
      <c r="A32" s="110" t="s">
        <v>143</v>
      </c>
      <c r="J32" s="63"/>
    </row>
    <row r="33" spans="1:10" ht="15">
      <c r="A33" s="428" t="s">
        <v>144</v>
      </c>
      <c r="B33" s="418">
        <v>164</v>
      </c>
      <c r="C33" s="413">
        <v>106</v>
      </c>
      <c r="D33" s="414">
        <v>84</v>
      </c>
      <c r="E33" s="414">
        <v>56</v>
      </c>
      <c r="F33" s="414">
        <v>64</v>
      </c>
      <c r="G33" s="420">
        <v>64</v>
      </c>
      <c r="H33" s="420">
        <v>47</v>
      </c>
      <c r="I33" s="63">
        <v>26</v>
      </c>
      <c r="J33" s="63">
        <v>33</v>
      </c>
    </row>
    <row r="34" spans="1:10" ht="15">
      <c r="A34" s="424" t="s">
        <v>145</v>
      </c>
      <c r="B34" s="415">
        <v>379</v>
      </c>
      <c r="C34" s="328">
        <v>305</v>
      </c>
      <c r="D34" s="415">
        <v>240</v>
      </c>
      <c r="E34" s="415">
        <v>159</v>
      </c>
      <c r="F34" s="419">
        <v>172</v>
      </c>
      <c r="G34" s="420">
        <v>174</v>
      </c>
      <c r="H34" s="420">
        <v>122</v>
      </c>
      <c r="I34" s="63">
        <v>130</v>
      </c>
      <c r="J34" s="500">
        <v>95.5</v>
      </c>
    </row>
    <row r="35" spans="1:10" ht="15">
      <c r="A35" s="424" t="s">
        <v>146</v>
      </c>
      <c r="B35" s="416">
        <v>1.0448542993411076</v>
      </c>
      <c r="C35" s="416">
        <v>0.8898873781875474</v>
      </c>
      <c r="D35" s="416">
        <v>0.7743933918430563</v>
      </c>
      <c r="E35" s="416">
        <v>0.4854813593478062</v>
      </c>
      <c r="F35" s="338">
        <v>0.5142771714755568</v>
      </c>
      <c r="G35" s="427">
        <v>0.503239241092087</v>
      </c>
      <c r="H35" s="338">
        <v>0.34270625579370206</v>
      </c>
      <c r="I35" s="432">
        <v>0.35446489434219497</v>
      </c>
      <c r="J35" s="501">
        <v>0.3</v>
      </c>
    </row>
    <row r="36" ht="15">
      <c r="A36" s="424"/>
    </row>
    <row r="37" ht="16.5" customHeight="1">
      <c r="A37" s="426" t="s">
        <v>195</v>
      </c>
    </row>
    <row r="38" ht="15">
      <c r="A38" s="424"/>
    </row>
    <row r="39" ht="15">
      <c r="A39" s="4" t="s">
        <v>196</v>
      </c>
    </row>
    <row r="40" ht="15">
      <c r="A40" s="4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HE46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47.421875" style="69" customWidth="1"/>
    <col min="2" max="4" width="9.140625" style="69" customWidth="1"/>
    <col min="5" max="5" width="1.8515625" style="69" customWidth="1"/>
    <col min="6" max="8" width="9.140625" style="69" customWidth="1"/>
    <col min="9" max="9" width="1.57421875" style="316" customWidth="1"/>
    <col min="10" max="11" width="9.140625" style="70" customWidth="1"/>
    <col min="12" max="12" width="9.140625" style="69" customWidth="1"/>
    <col min="13" max="13" width="1.1484375" style="69" customWidth="1"/>
    <col min="14" max="16" width="9.140625" style="69" customWidth="1"/>
    <col min="17" max="17" width="1.28515625" style="69" customWidth="1"/>
    <col min="18" max="20" width="9.140625" style="69" customWidth="1"/>
    <col min="21" max="21" width="2.00390625" style="69" customWidth="1"/>
    <col min="22" max="24" width="9.140625" style="69" customWidth="1"/>
    <col min="25" max="25" width="2.7109375" style="69" customWidth="1"/>
    <col min="26" max="26" width="9.57421875" style="69" bestFit="1" customWidth="1"/>
    <col min="27" max="164" width="9.140625" style="69" customWidth="1"/>
    <col min="165" max="165" width="44.00390625" style="69" customWidth="1"/>
    <col min="166" max="166" width="10.140625" style="69" bestFit="1" customWidth="1"/>
    <col min="167" max="167" width="10.8515625" style="69" bestFit="1" customWidth="1"/>
    <col min="168" max="168" width="9.28125" style="69" bestFit="1" customWidth="1"/>
    <col min="169" max="169" width="9.421875" style="69" bestFit="1" customWidth="1"/>
    <col min="170" max="170" width="9.28125" style="69" bestFit="1" customWidth="1"/>
    <col min="171" max="171" width="9.8515625" style="69" bestFit="1" customWidth="1"/>
    <col min="172" max="16384" width="9.140625" style="69" customWidth="1"/>
  </cols>
  <sheetData>
    <row r="1" spans="1:5" ht="12.75">
      <c r="A1" s="67" t="s">
        <v>273</v>
      </c>
      <c r="B1" s="68"/>
      <c r="C1" s="68"/>
      <c r="D1" s="68"/>
      <c r="E1" s="68"/>
    </row>
    <row r="2" spans="1:28" ht="12.75">
      <c r="A2" s="68" t="s">
        <v>1</v>
      </c>
      <c r="B2" s="369">
        <v>2009</v>
      </c>
      <c r="C2" s="369"/>
      <c r="D2" s="369"/>
      <c r="E2" s="324"/>
      <c r="F2" s="370">
        <v>2010</v>
      </c>
      <c r="G2" s="371"/>
      <c r="H2" s="371"/>
      <c r="I2" s="325"/>
      <c r="J2" s="372">
        <v>2011</v>
      </c>
      <c r="K2" s="373"/>
      <c r="L2" s="374"/>
      <c r="N2" s="372">
        <v>2012</v>
      </c>
      <c r="O2" s="373"/>
      <c r="P2" s="374"/>
      <c r="R2" s="372">
        <v>2013</v>
      </c>
      <c r="S2" s="373"/>
      <c r="T2" s="374"/>
      <c r="V2" s="372">
        <v>2014</v>
      </c>
      <c r="W2" s="373"/>
      <c r="X2" s="374"/>
      <c r="Z2" s="372">
        <v>2015</v>
      </c>
      <c r="AA2" s="373"/>
      <c r="AB2" s="374"/>
    </row>
    <row r="3" spans="1:28" ht="12.75">
      <c r="A3" s="71"/>
      <c r="B3" s="69" t="s">
        <v>24</v>
      </c>
      <c r="C3" s="313" t="s">
        <v>3</v>
      </c>
      <c r="D3" s="314" t="s">
        <v>4</v>
      </c>
      <c r="E3" s="314"/>
      <c r="F3" s="69" t="s">
        <v>24</v>
      </c>
      <c r="G3" s="313" t="s">
        <v>3</v>
      </c>
      <c r="H3" s="314" t="s">
        <v>4</v>
      </c>
      <c r="I3" s="315"/>
      <c r="J3" s="69" t="s">
        <v>24</v>
      </c>
      <c r="K3" s="313" t="s">
        <v>3</v>
      </c>
      <c r="L3" s="314" t="s">
        <v>4</v>
      </c>
      <c r="N3" s="69" t="s">
        <v>24</v>
      </c>
      <c r="O3" s="313" t="s">
        <v>3</v>
      </c>
      <c r="P3" s="314" t="s">
        <v>4</v>
      </c>
      <c r="R3" s="69" t="s">
        <v>24</v>
      </c>
      <c r="S3" s="313" t="s">
        <v>3</v>
      </c>
      <c r="T3" s="314" t="s">
        <v>4</v>
      </c>
      <c r="V3" s="69" t="s">
        <v>24</v>
      </c>
      <c r="W3" s="313" t="s">
        <v>3</v>
      </c>
      <c r="X3" s="314" t="s">
        <v>4</v>
      </c>
      <c r="Z3" s="69" t="s">
        <v>24</v>
      </c>
      <c r="AA3" s="313" t="s">
        <v>3</v>
      </c>
      <c r="AB3" s="314" t="s">
        <v>4</v>
      </c>
    </row>
    <row r="4" spans="1:16" ht="12.75">
      <c r="A4" s="71"/>
      <c r="C4" s="313"/>
      <c r="D4" s="314"/>
      <c r="E4" s="314"/>
      <c r="G4" s="313"/>
      <c r="H4" s="314"/>
      <c r="I4" s="315"/>
      <c r="J4" s="69"/>
      <c r="K4" s="313"/>
      <c r="L4" s="314"/>
      <c r="O4" s="313"/>
      <c r="P4" s="314"/>
    </row>
    <row r="5" spans="1:28" ht="12.75">
      <c r="A5" s="3" t="s">
        <v>98</v>
      </c>
      <c r="B5" s="1">
        <v>118399</v>
      </c>
      <c r="C5" s="1">
        <v>48025</v>
      </c>
      <c r="D5" s="1">
        <v>70374</v>
      </c>
      <c r="E5" s="1"/>
      <c r="F5" s="73">
        <v>120447</v>
      </c>
      <c r="G5" s="73">
        <v>48962</v>
      </c>
      <c r="H5" s="73">
        <v>71485</v>
      </c>
      <c r="I5" s="317"/>
      <c r="J5" s="74">
        <v>122270</v>
      </c>
      <c r="K5" s="74">
        <v>49757</v>
      </c>
      <c r="L5" s="74">
        <v>72513</v>
      </c>
      <c r="M5" s="76"/>
      <c r="N5" s="76">
        <v>123644</v>
      </c>
      <c r="O5" s="76">
        <v>50506</v>
      </c>
      <c r="P5" s="76">
        <v>73138</v>
      </c>
      <c r="R5" s="76">
        <v>125586</v>
      </c>
      <c r="S5" s="76">
        <v>51378</v>
      </c>
      <c r="T5" s="76">
        <v>74208</v>
      </c>
      <c r="V5" s="76">
        <v>126855</v>
      </c>
      <c r="W5" s="76">
        <v>52035</v>
      </c>
      <c r="X5" s="76">
        <v>74820</v>
      </c>
      <c r="Z5" s="76">
        <v>128302</v>
      </c>
      <c r="AA5" s="69">
        <v>52661</v>
      </c>
      <c r="AB5" s="69">
        <v>75641</v>
      </c>
    </row>
    <row r="6" spans="1:26" ht="12.75">
      <c r="A6" s="75" t="s">
        <v>99</v>
      </c>
      <c r="B6" s="76"/>
      <c r="C6" s="76"/>
      <c r="D6" s="76"/>
      <c r="E6" s="76"/>
      <c r="F6" s="76"/>
      <c r="G6" s="76"/>
      <c r="H6" s="76"/>
      <c r="I6" s="318"/>
      <c r="J6" s="77"/>
      <c r="K6" s="77"/>
      <c r="L6" s="76"/>
      <c r="M6" s="76"/>
      <c r="N6" s="76"/>
      <c r="O6" s="76"/>
      <c r="P6" s="76"/>
      <c r="R6" s="76"/>
      <c r="V6" s="76"/>
      <c r="W6" s="76"/>
      <c r="X6" s="76"/>
      <c r="Z6" s="76"/>
    </row>
    <row r="7" spans="1:213" ht="12.75">
      <c r="A7" s="62" t="s">
        <v>100</v>
      </c>
      <c r="B7" s="79">
        <v>111982</v>
      </c>
      <c r="C7" s="80">
        <v>45150</v>
      </c>
      <c r="D7" s="80">
        <v>66832</v>
      </c>
      <c r="E7" s="80"/>
      <c r="F7" s="76">
        <v>114034</v>
      </c>
      <c r="G7" s="77">
        <v>46040</v>
      </c>
      <c r="H7" s="77">
        <v>67994</v>
      </c>
      <c r="I7" s="84"/>
      <c r="J7" s="80">
        <v>115827</v>
      </c>
      <c r="K7" s="80">
        <v>46770</v>
      </c>
      <c r="L7" s="80">
        <v>69057</v>
      </c>
      <c r="M7" s="79"/>
      <c r="N7" s="80">
        <v>117160</v>
      </c>
      <c r="O7" s="79">
        <v>47466</v>
      </c>
      <c r="P7" s="79">
        <v>69694</v>
      </c>
      <c r="Q7" s="75"/>
      <c r="R7" s="79">
        <v>118889</v>
      </c>
      <c r="S7" s="79">
        <v>48230</v>
      </c>
      <c r="T7" s="79">
        <v>70659</v>
      </c>
      <c r="U7" s="75"/>
      <c r="V7" s="76">
        <v>119872</v>
      </c>
      <c r="W7" s="76">
        <v>48741</v>
      </c>
      <c r="X7" s="76">
        <v>71131</v>
      </c>
      <c r="Y7" s="75"/>
      <c r="Z7" s="76">
        <v>121207</v>
      </c>
      <c r="AA7" s="75">
        <v>49251</v>
      </c>
      <c r="AB7" s="75">
        <v>71956</v>
      </c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</row>
    <row r="8" spans="1:204" ht="14.25">
      <c r="A8" s="68" t="s">
        <v>101</v>
      </c>
      <c r="B8" s="82">
        <v>38697</v>
      </c>
      <c r="C8" s="82">
        <v>12598</v>
      </c>
      <c r="D8" s="82">
        <v>26099</v>
      </c>
      <c r="E8" s="82"/>
      <c r="F8" s="79">
        <v>38148</v>
      </c>
      <c r="G8" s="79">
        <v>12568</v>
      </c>
      <c r="H8" s="79">
        <v>25580</v>
      </c>
      <c r="I8" s="319"/>
      <c r="J8" s="80">
        <v>37533</v>
      </c>
      <c r="K8" s="80">
        <v>12525</v>
      </c>
      <c r="L8" s="80">
        <v>25008</v>
      </c>
      <c r="M8" s="79"/>
      <c r="N8" s="83">
        <v>36999</v>
      </c>
      <c r="O8" s="79">
        <v>12471</v>
      </c>
      <c r="P8" s="79">
        <v>24528</v>
      </c>
      <c r="Q8" s="75"/>
      <c r="R8" s="79">
        <v>36932</v>
      </c>
      <c r="S8" s="79">
        <v>12598</v>
      </c>
      <c r="T8" s="79">
        <v>24334</v>
      </c>
      <c r="U8" s="75"/>
      <c r="V8" s="76">
        <v>36720</v>
      </c>
      <c r="W8" s="76">
        <v>12722</v>
      </c>
      <c r="X8" s="76">
        <v>23998</v>
      </c>
      <c r="Y8" s="75"/>
      <c r="Z8" s="76">
        <v>36389</v>
      </c>
      <c r="AA8" s="75">
        <v>12740</v>
      </c>
      <c r="AB8" s="75">
        <v>23649</v>
      </c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</row>
    <row r="9" spans="1:204" ht="12.75">
      <c r="A9" s="68"/>
      <c r="B9" s="82"/>
      <c r="C9" s="82"/>
      <c r="D9" s="82"/>
      <c r="E9" s="82"/>
      <c r="F9" s="79"/>
      <c r="G9" s="79"/>
      <c r="H9" s="79"/>
      <c r="I9" s="319"/>
      <c r="J9" s="83"/>
      <c r="K9" s="80"/>
      <c r="L9" s="80"/>
      <c r="M9" s="79"/>
      <c r="N9" s="79"/>
      <c r="O9" s="79"/>
      <c r="P9" s="79"/>
      <c r="Q9" s="75"/>
      <c r="R9" s="79"/>
      <c r="S9" s="75"/>
      <c r="T9" s="75"/>
      <c r="U9" s="75"/>
      <c r="V9" s="76"/>
      <c r="W9" s="76"/>
      <c r="X9" s="76"/>
      <c r="Y9" s="75"/>
      <c r="Z9" s="76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</row>
    <row r="10" spans="1:204" ht="12.75">
      <c r="A10" s="68" t="s">
        <v>102</v>
      </c>
      <c r="B10" s="78">
        <v>91525</v>
      </c>
      <c r="C10" s="78">
        <v>34769</v>
      </c>
      <c r="D10" s="78">
        <v>56756</v>
      </c>
      <c r="E10" s="78"/>
      <c r="F10" s="79">
        <v>95301</v>
      </c>
      <c r="G10" s="79">
        <v>36514</v>
      </c>
      <c r="H10" s="79">
        <v>58787</v>
      </c>
      <c r="I10" s="319"/>
      <c r="J10" s="83">
        <v>98574</v>
      </c>
      <c r="K10" s="80">
        <v>38060</v>
      </c>
      <c r="L10" s="80">
        <v>60514</v>
      </c>
      <c r="M10" s="79"/>
      <c r="N10" s="79">
        <v>101813</v>
      </c>
      <c r="O10" s="79">
        <v>39635</v>
      </c>
      <c r="P10" s="79">
        <v>62178</v>
      </c>
      <c r="Q10" s="75"/>
      <c r="R10" s="79">
        <v>104799</v>
      </c>
      <c r="S10" s="79">
        <v>41076</v>
      </c>
      <c r="T10" s="79">
        <v>63723</v>
      </c>
      <c r="U10" s="75"/>
      <c r="V10" s="76">
        <v>106938</v>
      </c>
      <c r="W10" s="76">
        <v>42070</v>
      </c>
      <c r="X10" s="76">
        <v>64868</v>
      </c>
      <c r="Y10" s="75"/>
      <c r="Z10" s="76">
        <v>109457</v>
      </c>
      <c r="AA10" s="75">
        <v>43192</v>
      </c>
      <c r="AB10" s="75">
        <v>66265</v>
      </c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</row>
    <row r="11" spans="1:204" ht="12.75">
      <c r="A11" s="68" t="s">
        <v>103</v>
      </c>
      <c r="B11" s="78">
        <v>21910</v>
      </c>
      <c r="C11" s="78">
        <v>11158</v>
      </c>
      <c r="D11" s="78">
        <v>10752</v>
      </c>
      <c r="E11" s="78"/>
      <c r="F11" s="79">
        <v>21355</v>
      </c>
      <c r="G11" s="79">
        <v>10854</v>
      </c>
      <c r="H11" s="79">
        <v>10501</v>
      </c>
      <c r="I11" s="319"/>
      <c r="J11" s="83">
        <v>20796</v>
      </c>
      <c r="K11" s="80">
        <v>10554</v>
      </c>
      <c r="L11" s="80">
        <v>10242</v>
      </c>
      <c r="M11" s="79"/>
      <c r="N11" s="76">
        <v>20033</v>
      </c>
      <c r="O11" s="76">
        <v>10182</v>
      </c>
      <c r="P11" s="76">
        <v>9851</v>
      </c>
      <c r="Q11" s="75"/>
      <c r="R11" s="79">
        <v>19415</v>
      </c>
      <c r="S11" s="79">
        <v>9836</v>
      </c>
      <c r="T11" s="79">
        <v>9579</v>
      </c>
      <c r="U11" s="75"/>
      <c r="V11" s="76">
        <v>18942</v>
      </c>
      <c r="W11" s="76">
        <v>9658</v>
      </c>
      <c r="X11" s="76">
        <v>9284</v>
      </c>
      <c r="Y11" s="75"/>
      <c r="Z11" s="76">
        <v>18269</v>
      </c>
      <c r="AA11" s="75">
        <v>9314</v>
      </c>
      <c r="AB11" s="75">
        <v>8955</v>
      </c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</row>
    <row r="12" spans="1:28" ht="12.75">
      <c r="A12" s="68" t="s">
        <v>104</v>
      </c>
      <c r="B12" s="78">
        <v>2850</v>
      </c>
      <c r="C12" s="78">
        <v>1257</v>
      </c>
      <c r="D12" s="78">
        <v>1593</v>
      </c>
      <c r="E12" s="78"/>
      <c r="F12" s="76">
        <v>1907</v>
      </c>
      <c r="G12" s="76">
        <v>821</v>
      </c>
      <c r="H12" s="76">
        <v>1086</v>
      </c>
      <c r="I12" s="318"/>
      <c r="J12" s="84">
        <v>1157</v>
      </c>
      <c r="K12" s="80">
        <v>485</v>
      </c>
      <c r="L12" s="80">
        <v>672</v>
      </c>
      <c r="M12" s="76"/>
      <c r="N12" s="76">
        <v>465</v>
      </c>
      <c r="O12" s="76">
        <v>174</v>
      </c>
      <c r="P12" s="76">
        <v>291</v>
      </c>
      <c r="R12" s="79">
        <v>202</v>
      </c>
      <c r="S12" s="79">
        <v>69</v>
      </c>
      <c r="T12" s="79">
        <v>133</v>
      </c>
      <c r="V12" s="76">
        <v>17</v>
      </c>
      <c r="W12" s="76">
        <v>6</v>
      </c>
      <c r="X12" s="76">
        <v>11</v>
      </c>
      <c r="Z12" s="543" t="s">
        <v>2</v>
      </c>
      <c r="AA12" s="543" t="s">
        <v>2</v>
      </c>
      <c r="AB12" s="543" t="s">
        <v>2</v>
      </c>
    </row>
    <row r="13" spans="1:28" ht="12.75">
      <c r="A13" s="68" t="s">
        <v>105</v>
      </c>
      <c r="B13" s="78">
        <v>3035</v>
      </c>
      <c r="C13" s="78">
        <v>1180</v>
      </c>
      <c r="D13" s="78">
        <v>1855</v>
      </c>
      <c r="E13" s="78"/>
      <c r="F13" s="76">
        <v>2940</v>
      </c>
      <c r="G13" s="76">
        <v>1154</v>
      </c>
      <c r="H13" s="76">
        <v>1786</v>
      </c>
      <c r="I13" s="318"/>
      <c r="J13" s="84">
        <v>2806</v>
      </c>
      <c r="K13" s="80">
        <v>1066</v>
      </c>
      <c r="L13" s="80">
        <v>1740</v>
      </c>
      <c r="M13" s="76"/>
      <c r="N13" s="76">
        <v>2359</v>
      </c>
      <c r="O13" s="76">
        <v>903</v>
      </c>
      <c r="P13" s="76">
        <v>1456</v>
      </c>
      <c r="R13" s="79">
        <v>2036</v>
      </c>
      <c r="S13" s="79">
        <v>739</v>
      </c>
      <c r="T13" s="79">
        <v>1297</v>
      </c>
      <c r="V13" s="76">
        <v>1602</v>
      </c>
      <c r="W13" s="76">
        <v>582</v>
      </c>
      <c r="X13" s="76">
        <v>1020</v>
      </c>
      <c r="Z13" s="76">
        <v>1223</v>
      </c>
      <c r="AA13" s="69">
        <v>450</v>
      </c>
      <c r="AB13" s="69">
        <v>773</v>
      </c>
    </row>
    <row r="14" spans="2:26" ht="12.75">
      <c r="B14" s="72"/>
      <c r="C14" s="72"/>
      <c r="D14" s="72"/>
      <c r="E14" s="72"/>
      <c r="Z14" s="76"/>
    </row>
    <row r="15" spans="1:21" ht="12.75">
      <c r="A15" s="85" t="s">
        <v>106</v>
      </c>
      <c r="B15" s="68"/>
      <c r="C15" s="68"/>
      <c r="D15" s="68"/>
      <c r="E15" s="68"/>
      <c r="R15" s="357"/>
      <c r="U15" s="313"/>
    </row>
    <row r="16" spans="1:28" ht="15">
      <c r="A16" s="3" t="s">
        <v>107</v>
      </c>
      <c r="B16" s="86">
        <v>23.750957869777853</v>
      </c>
      <c r="C16" s="86">
        <v>20.848346458060202</v>
      </c>
      <c r="D16" s="86">
        <v>26.244462013514923</v>
      </c>
      <c r="E16" s="86"/>
      <c r="F16" s="87">
        <v>23.9</v>
      </c>
      <c r="G16" s="86">
        <v>21.018244258424556</v>
      </c>
      <c r="H16" s="86">
        <v>26.439009235253</v>
      </c>
      <c r="I16" s="320"/>
      <c r="J16" s="360">
        <v>24</v>
      </c>
      <c r="K16" s="359">
        <v>21.1</v>
      </c>
      <c r="L16" s="87">
        <v>26.5</v>
      </c>
      <c r="N16" s="360">
        <v>23.93594573352279</v>
      </c>
      <c r="O16" s="360">
        <v>21.042588472531225</v>
      </c>
      <c r="P16" s="360">
        <v>26.447147651006713</v>
      </c>
      <c r="R16" s="437">
        <v>24</v>
      </c>
      <c r="S16" s="444">
        <v>21.107596236802102</v>
      </c>
      <c r="T16" s="444">
        <v>26.496895341405327</v>
      </c>
      <c r="U16" s="445"/>
      <c r="V16" s="88">
        <v>23.9</v>
      </c>
      <c r="W16" s="471">
        <v>21.1</v>
      </c>
      <c r="X16" s="69">
        <v>26.4</v>
      </c>
      <c r="Z16" s="541">
        <v>23.974781091050428</v>
      </c>
      <c r="AA16" s="541">
        <v>21.10559812754497</v>
      </c>
      <c r="AB16" s="541">
        <v>26.48104970557551</v>
      </c>
    </row>
    <row r="17" spans="1:198" ht="12.75">
      <c r="A17" s="68" t="s">
        <v>108</v>
      </c>
      <c r="B17" s="90">
        <v>34.94209002369044</v>
      </c>
      <c r="C17" s="90">
        <v>35.46641571579814</v>
      </c>
      <c r="D17" s="90">
        <v>34.51734324375834</v>
      </c>
      <c r="E17" s="90"/>
      <c r="F17" s="81">
        <v>34.2</v>
      </c>
      <c r="G17" s="91">
        <v>34.55542382928275</v>
      </c>
      <c r="H17" s="91">
        <v>33.87913571910871</v>
      </c>
      <c r="I17" s="321"/>
      <c r="J17" s="81">
        <v>32.6</v>
      </c>
      <c r="K17" s="81">
        <v>32.8</v>
      </c>
      <c r="L17" s="75">
        <v>32.5</v>
      </c>
      <c r="M17" s="75"/>
      <c r="N17" s="88">
        <v>30.43442454189829</v>
      </c>
      <c r="O17" s="88">
        <v>30.948257527420775</v>
      </c>
      <c r="P17" s="88">
        <v>30.011015973161083</v>
      </c>
      <c r="Q17" s="75"/>
      <c r="R17" s="358">
        <v>28.7</v>
      </c>
      <c r="S17" s="102">
        <v>29.15936683571538</v>
      </c>
      <c r="T17" s="102">
        <v>28.35030549898167</v>
      </c>
      <c r="U17" s="75"/>
      <c r="V17" s="81">
        <v>26.5</v>
      </c>
      <c r="W17" s="81">
        <v>27.1</v>
      </c>
      <c r="X17" s="81">
        <v>26.1</v>
      </c>
      <c r="Y17" s="75"/>
      <c r="Z17" s="542">
        <v>25</v>
      </c>
      <c r="AA17" s="314" t="s">
        <v>0</v>
      </c>
      <c r="AB17" s="314" t="s">
        <v>0</v>
      </c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</row>
    <row r="18" spans="1:193" ht="15">
      <c r="A18" s="68" t="s">
        <v>109</v>
      </c>
      <c r="B18" s="90">
        <v>31.025269807844168</v>
      </c>
      <c r="C18" s="90">
        <v>32.06387483825432</v>
      </c>
      <c r="D18" s="90">
        <v>30.183914617876884</v>
      </c>
      <c r="E18" s="90"/>
      <c r="F18" s="81">
        <v>30.4</v>
      </c>
      <c r="G18" s="91">
        <v>31.221102548903378</v>
      </c>
      <c r="H18" s="91">
        <v>29.666248673676087</v>
      </c>
      <c r="I18" s="321"/>
      <c r="J18" s="81">
        <v>28.9</v>
      </c>
      <c r="K18" s="81">
        <v>29.7</v>
      </c>
      <c r="L18" s="75">
        <v>28.3</v>
      </c>
      <c r="M18" s="75"/>
      <c r="N18" s="88">
        <v>27.34884359343902</v>
      </c>
      <c r="O18" s="88">
        <v>28.3656913681524</v>
      </c>
      <c r="P18" s="88">
        <v>26.51094086425317</v>
      </c>
      <c r="Q18" s="75"/>
      <c r="R18" s="75">
        <v>26.1</v>
      </c>
      <c r="S18" s="102">
        <v>27.081604426002766</v>
      </c>
      <c r="T18" s="102">
        <v>25.231670061099795</v>
      </c>
      <c r="U18" s="445"/>
      <c r="V18" s="81">
        <v>24.5</v>
      </c>
      <c r="W18" s="81">
        <v>25.5</v>
      </c>
      <c r="X18" s="81">
        <v>23.7</v>
      </c>
      <c r="Y18" s="75"/>
      <c r="Z18" s="314">
        <v>23.5</v>
      </c>
      <c r="AA18" s="314" t="s">
        <v>0</v>
      </c>
      <c r="AB18" s="314" t="s">
        <v>0</v>
      </c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</row>
    <row r="19" spans="1:193" ht="12.75">
      <c r="A19" s="68" t="s">
        <v>110</v>
      </c>
      <c r="B19" s="90">
        <v>18.36000657971282</v>
      </c>
      <c r="C19" s="90">
        <v>15.943304949123942</v>
      </c>
      <c r="D19" s="90">
        <v>22.067217219552404</v>
      </c>
      <c r="E19" s="90"/>
      <c r="F19" s="81">
        <v>18.9</v>
      </c>
      <c r="G19" s="91">
        <v>15.674608285039708</v>
      </c>
      <c r="H19" s="91">
        <v>21.742603845741318</v>
      </c>
      <c r="I19" s="321"/>
      <c r="J19" s="81">
        <v>19.4</v>
      </c>
      <c r="K19" s="91">
        <v>16.1</v>
      </c>
      <c r="L19" s="75">
        <v>22.1</v>
      </c>
      <c r="M19" s="75"/>
      <c r="N19" s="102">
        <v>19.709734746264726</v>
      </c>
      <c r="O19" s="102">
        <v>16.5133448324709</v>
      </c>
      <c r="P19" s="102">
        <v>22.483944688729462</v>
      </c>
      <c r="Q19" s="75"/>
      <c r="R19" s="102">
        <v>20</v>
      </c>
      <c r="S19" s="102">
        <v>16.875231091573887</v>
      </c>
      <c r="T19" s="102">
        <v>22.753094839375425</v>
      </c>
      <c r="U19" s="75"/>
      <c r="V19" s="91">
        <v>20.2</v>
      </c>
      <c r="W19" s="471">
        <v>17.05635041941513</v>
      </c>
      <c r="X19" s="471">
        <v>22.916696106832475</v>
      </c>
      <c r="Y19" s="75"/>
      <c r="Z19" s="542">
        <v>20.453364825825837</v>
      </c>
      <c r="AA19" s="102">
        <v>17.310590272211357</v>
      </c>
      <c r="AB19" s="102">
        <v>23.19861925067042</v>
      </c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</row>
    <row r="20" spans="1:202" ht="12.75">
      <c r="A20" s="68" t="s">
        <v>111</v>
      </c>
      <c r="B20" s="89">
        <v>5.295967474879808</v>
      </c>
      <c r="C20" s="89">
        <v>5.608726249120338</v>
      </c>
      <c r="D20" s="89">
        <v>5.006262484227387</v>
      </c>
      <c r="E20" s="89"/>
      <c r="F20" s="75">
        <v>5.1</v>
      </c>
      <c r="G20" s="102">
        <v>5.428302792670241</v>
      </c>
      <c r="H20" s="102">
        <v>4.877176523043626</v>
      </c>
      <c r="I20" s="322"/>
      <c r="J20" s="91">
        <v>4.978335288344145</v>
      </c>
      <c r="K20" s="91">
        <v>5.2</v>
      </c>
      <c r="L20" s="75">
        <v>4.7</v>
      </c>
      <c r="M20" s="75"/>
      <c r="N20" s="102">
        <v>4.756376103442217</v>
      </c>
      <c r="O20" s="102">
        <v>5</v>
      </c>
      <c r="P20" s="102">
        <v>4.5283209679050485</v>
      </c>
      <c r="Q20" s="75"/>
      <c r="R20" s="75">
        <v>4.6</v>
      </c>
      <c r="S20" s="102">
        <v>4.789800976854489</v>
      </c>
      <c r="T20" s="102">
        <v>4.36814840486657</v>
      </c>
      <c r="U20" s="75"/>
      <c r="V20" s="91">
        <v>4.4</v>
      </c>
      <c r="W20" s="471">
        <v>4.660634575944022</v>
      </c>
      <c r="X20" s="471">
        <v>4.205110087463028</v>
      </c>
      <c r="Y20" s="75"/>
      <c r="Z20" s="444">
        <v>4.23786216335336</v>
      </c>
      <c r="AA20" s="444">
        <v>4.457269742824054</v>
      </c>
      <c r="AB20" s="444">
        <v>4.0314593387596345</v>
      </c>
      <c r="AD20" s="102"/>
      <c r="AE20" s="102"/>
      <c r="AF20" s="102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</row>
    <row r="21" spans="1:26" ht="12.75">
      <c r="A21" s="68"/>
      <c r="B21" s="85"/>
      <c r="C21" s="85"/>
      <c r="D21" s="85"/>
      <c r="E21" s="85"/>
      <c r="V21" s="70"/>
      <c r="Z21" s="540"/>
    </row>
    <row r="22" spans="1:28" ht="12.75">
      <c r="A22" s="92" t="s">
        <v>220</v>
      </c>
      <c r="B22" s="407">
        <v>1669</v>
      </c>
      <c r="C22" s="407">
        <v>1977.59</v>
      </c>
      <c r="D22" s="407">
        <v>1457.9</v>
      </c>
      <c r="E22" s="407"/>
      <c r="F22" s="76">
        <v>1704</v>
      </c>
      <c r="G22" s="76">
        <v>2021.05</v>
      </c>
      <c r="H22" s="76">
        <v>1486.74</v>
      </c>
      <c r="I22" s="318"/>
      <c r="J22" s="77">
        <v>1761</v>
      </c>
      <c r="K22" s="77">
        <v>2087</v>
      </c>
      <c r="L22" s="77">
        <v>1536.9</v>
      </c>
      <c r="M22" s="76"/>
      <c r="N22" s="77">
        <v>1851</v>
      </c>
      <c r="O22" s="76">
        <v>2191</v>
      </c>
      <c r="P22" s="76">
        <v>1615</v>
      </c>
      <c r="R22" s="79">
        <v>1928</v>
      </c>
      <c r="S22" s="77">
        <v>2279</v>
      </c>
      <c r="T22" s="77">
        <v>1684</v>
      </c>
      <c r="U22" s="70"/>
      <c r="V22" s="77">
        <v>1977</v>
      </c>
      <c r="W22" s="77">
        <v>2334.12</v>
      </c>
      <c r="X22" s="77">
        <v>1728.24</v>
      </c>
      <c r="Y22" s="77"/>
      <c r="Z22" s="76">
        <v>2008</v>
      </c>
      <c r="AA22" s="540" t="s">
        <v>0</v>
      </c>
      <c r="AB22" s="540" t="s">
        <v>0</v>
      </c>
    </row>
    <row r="23" spans="1:26" ht="12.75">
      <c r="A23" s="68"/>
      <c r="B23" s="78"/>
      <c r="C23" s="78"/>
      <c r="D23" s="78"/>
      <c r="E23" s="78"/>
      <c r="F23" s="76"/>
      <c r="G23" s="76"/>
      <c r="H23" s="76"/>
      <c r="I23" s="318"/>
      <c r="J23" s="77"/>
      <c r="K23" s="77"/>
      <c r="L23" s="76"/>
      <c r="M23" s="76"/>
      <c r="N23" s="76"/>
      <c r="O23" s="76"/>
      <c r="P23" s="76"/>
      <c r="R23" s="79"/>
      <c r="Z23" s="76"/>
    </row>
    <row r="24" spans="1:26" ht="12.75">
      <c r="A24" s="85" t="s">
        <v>112</v>
      </c>
      <c r="B24" s="78"/>
      <c r="C24" s="78"/>
      <c r="D24" s="78"/>
      <c r="E24" s="78"/>
      <c r="F24" s="76"/>
      <c r="G24" s="76"/>
      <c r="H24" s="76"/>
      <c r="I24" s="318"/>
      <c r="J24" s="77"/>
      <c r="K24" s="77"/>
      <c r="L24" s="76"/>
      <c r="M24" s="76"/>
      <c r="N24" s="76"/>
      <c r="O24" s="76"/>
      <c r="P24" s="76"/>
      <c r="R24" s="79"/>
      <c r="Z24" s="76"/>
    </row>
    <row r="25" spans="1:28" ht="12.75">
      <c r="A25" s="101" t="s">
        <v>113</v>
      </c>
      <c r="B25" s="93">
        <v>897</v>
      </c>
      <c r="C25" s="408">
        <v>479</v>
      </c>
      <c r="D25" s="408">
        <v>418</v>
      </c>
      <c r="E25" s="408"/>
      <c r="F25" s="77">
        <v>877</v>
      </c>
      <c r="G25" s="327">
        <v>454</v>
      </c>
      <c r="H25" s="327">
        <v>423</v>
      </c>
      <c r="I25" s="326"/>
      <c r="J25" s="77">
        <v>872</v>
      </c>
      <c r="K25" s="77">
        <v>451</v>
      </c>
      <c r="L25" s="77">
        <v>421</v>
      </c>
      <c r="M25" s="76"/>
      <c r="N25" s="76">
        <v>880</v>
      </c>
      <c r="O25" s="76">
        <v>452</v>
      </c>
      <c r="P25" s="76">
        <v>428</v>
      </c>
      <c r="R25" s="79">
        <v>857</v>
      </c>
      <c r="S25" s="79">
        <v>462</v>
      </c>
      <c r="T25" s="79">
        <v>395</v>
      </c>
      <c r="V25" s="76">
        <v>873</v>
      </c>
      <c r="W25" s="76">
        <v>463</v>
      </c>
      <c r="X25" s="76">
        <v>410</v>
      </c>
      <c r="Z25" s="76">
        <v>874</v>
      </c>
      <c r="AA25" s="69">
        <v>465</v>
      </c>
      <c r="AB25" s="69">
        <v>409</v>
      </c>
    </row>
    <row r="26" spans="1:207" ht="12.75">
      <c r="A26" s="101" t="s">
        <v>114</v>
      </c>
      <c r="B26" s="93">
        <v>5519</v>
      </c>
      <c r="C26" s="93">
        <v>3241</v>
      </c>
      <c r="D26" s="93">
        <v>2278</v>
      </c>
      <c r="E26" s="93"/>
      <c r="F26" s="79">
        <v>4834</v>
      </c>
      <c r="G26" s="79">
        <v>2808</v>
      </c>
      <c r="H26" s="79">
        <v>2026</v>
      </c>
      <c r="I26" s="319"/>
      <c r="J26" s="77">
        <v>4167</v>
      </c>
      <c r="K26" s="77">
        <v>2393</v>
      </c>
      <c r="L26" s="77">
        <v>1774</v>
      </c>
      <c r="M26" s="79"/>
      <c r="N26" s="79">
        <v>3546</v>
      </c>
      <c r="O26" s="79">
        <v>1986</v>
      </c>
      <c r="P26" s="79">
        <v>1560</v>
      </c>
      <c r="Q26" s="75"/>
      <c r="R26" s="79">
        <v>2988</v>
      </c>
      <c r="S26" s="79">
        <v>1649</v>
      </c>
      <c r="T26" s="79">
        <v>1339</v>
      </c>
      <c r="U26" s="75"/>
      <c r="V26" s="76">
        <v>2493</v>
      </c>
      <c r="W26" s="76">
        <v>1368</v>
      </c>
      <c r="X26" s="76">
        <v>1125</v>
      </c>
      <c r="Y26" s="75"/>
      <c r="Z26" s="76">
        <v>2045</v>
      </c>
      <c r="AA26" s="75">
        <v>1099</v>
      </c>
      <c r="AB26" s="75">
        <v>946</v>
      </c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</row>
    <row r="27" spans="1:207" ht="12.75">
      <c r="A27" s="85"/>
      <c r="B27" s="78"/>
      <c r="C27" s="78"/>
      <c r="D27" s="78"/>
      <c r="E27" s="78"/>
      <c r="F27" s="79"/>
      <c r="G27" s="79"/>
      <c r="H27" s="79"/>
      <c r="I27" s="319"/>
      <c r="J27" s="77"/>
      <c r="K27" s="77"/>
      <c r="L27" s="77"/>
      <c r="M27" s="79"/>
      <c r="N27" s="79"/>
      <c r="O27" s="79"/>
      <c r="P27" s="79"/>
      <c r="Q27" s="75"/>
      <c r="R27" s="79"/>
      <c r="S27" s="79"/>
      <c r="T27" s="79"/>
      <c r="U27" s="75"/>
      <c r="V27" s="76"/>
      <c r="W27" s="76"/>
      <c r="X27" s="76"/>
      <c r="Y27" s="75"/>
      <c r="Z27" s="314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</row>
    <row r="28" spans="1:207" ht="12.75">
      <c r="A28" s="85" t="s">
        <v>115</v>
      </c>
      <c r="B28" s="78"/>
      <c r="C28" s="78"/>
      <c r="D28" s="78"/>
      <c r="E28" s="78"/>
      <c r="F28" s="79"/>
      <c r="G28" s="79"/>
      <c r="H28" s="79"/>
      <c r="I28" s="319"/>
      <c r="J28" s="77"/>
      <c r="K28" s="77"/>
      <c r="L28" s="77"/>
      <c r="M28" s="79"/>
      <c r="N28" s="79"/>
      <c r="O28" s="79"/>
      <c r="P28" s="79"/>
      <c r="Q28" s="75"/>
      <c r="R28" s="79"/>
      <c r="S28" s="79"/>
      <c r="T28" s="79"/>
      <c r="U28" s="75"/>
      <c r="V28" s="76"/>
      <c r="W28" s="76"/>
      <c r="X28" s="76"/>
      <c r="Y28" s="75"/>
      <c r="Z28" s="314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</row>
    <row r="29" spans="1:207" ht="12.75">
      <c r="A29" s="68" t="s">
        <v>116</v>
      </c>
      <c r="B29" s="94">
        <v>20982</v>
      </c>
      <c r="C29" s="94">
        <v>2747</v>
      </c>
      <c r="D29" s="94">
        <v>18235</v>
      </c>
      <c r="E29" s="94"/>
      <c r="F29" s="79">
        <v>20631</v>
      </c>
      <c r="G29" s="79">
        <v>2747</v>
      </c>
      <c r="H29" s="79">
        <v>17884</v>
      </c>
      <c r="I29" s="319"/>
      <c r="J29" s="77">
        <v>20397</v>
      </c>
      <c r="K29" s="77">
        <v>2775</v>
      </c>
      <c r="L29" s="77">
        <v>17622</v>
      </c>
      <c r="M29" s="79"/>
      <c r="N29" s="79">
        <v>20110</v>
      </c>
      <c r="O29" s="79">
        <v>2734</v>
      </c>
      <c r="P29" s="79">
        <v>17376</v>
      </c>
      <c r="Q29" s="75"/>
      <c r="R29" s="79">
        <v>19837</v>
      </c>
      <c r="S29" s="79">
        <v>2738</v>
      </c>
      <c r="T29" s="79">
        <v>17099</v>
      </c>
      <c r="U29" s="75"/>
      <c r="V29" s="76">
        <v>19577</v>
      </c>
      <c r="W29" s="76">
        <v>2758</v>
      </c>
      <c r="X29" s="76">
        <v>16819</v>
      </c>
      <c r="Y29" s="75"/>
      <c r="Z29" s="76">
        <v>19234</v>
      </c>
      <c r="AA29" s="75">
        <v>2749</v>
      </c>
      <c r="AB29" s="75">
        <v>16485</v>
      </c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</row>
    <row r="30" spans="1:213" ht="12.75">
      <c r="A30" s="75" t="s">
        <v>117</v>
      </c>
      <c r="B30" s="82">
        <v>2258</v>
      </c>
      <c r="C30" s="82">
        <v>1099</v>
      </c>
      <c r="D30" s="82">
        <v>1159</v>
      </c>
      <c r="E30" s="82"/>
      <c r="F30" s="79">
        <v>2186</v>
      </c>
      <c r="G30" s="79">
        <v>1063</v>
      </c>
      <c r="H30" s="79">
        <v>1123</v>
      </c>
      <c r="I30" s="319"/>
      <c r="J30" s="77">
        <v>2108</v>
      </c>
      <c r="K30" s="77">
        <v>1033</v>
      </c>
      <c r="L30" s="77">
        <v>1075</v>
      </c>
      <c r="M30" s="409"/>
      <c r="N30" s="79">
        <v>2135</v>
      </c>
      <c r="O30" s="79">
        <v>1055</v>
      </c>
      <c r="P30" s="79">
        <v>1080</v>
      </c>
      <c r="Q30" s="95"/>
      <c r="R30" s="79">
        <v>1977</v>
      </c>
      <c r="S30" s="79">
        <v>966</v>
      </c>
      <c r="T30" s="79">
        <v>1011</v>
      </c>
      <c r="U30" s="95"/>
      <c r="V30" s="76">
        <v>1876</v>
      </c>
      <c r="W30" s="76">
        <v>899</v>
      </c>
      <c r="X30" s="76">
        <v>977</v>
      </c>
      <c r="Y30" s="95"/>
      <c r="Z30" s="76">
        <v>1811</v>
      </c>
      <c r="AA30" s="75">
        <v>887</v>
      </c>
      <c r="AB30" s="75">
        <v>924</v>
      </c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</row>
    <row r="31" spans="1:213" ht="12.75">
      <c r="A31" s="75"/>
      <c r="B31" s="75"/>
      <c r="C31" s="75"/>
      <c r="D31" s="75"/>
      <c r="E31" s="75"/>
      <c r="F31" s="95"/>
      <c r="G31" s="95"/>
      <c r="H31" s="95"/>
      <c r="I31" s="323"/>
      <c r="J31" s="77"/>
      <c r="K31" s="77"/>
      <c r="L31" s="77"/>
      <c r="M31" s="95"/>
      <c r="N31" s="95"/>
      <c r="O31" s="95"/>
      <c r="P31" s="95"/>
      <c r="Q31" s="95"/>
      <c r="R31" s="79"/>
      <c r="S31" s="79"/>
      <c r="T31" s="79"/>
      <c r="U31" s="95"/>
      <c r="V31" s="76"/>
      <c r="W31" s="76"/>
      <c r="X31" s="76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</row>
    <row r="32" spans="1:213" ht="14.25">
      <c r="A32" s="97" t="s">
        <v>118</v>
      </c>
      <c r="B32" s="68"/>
      <c r="C32" s="68"/>
      <c r="D32" s="68"/>
      <c r="E32" s="68"/>
      <c r="F32" s="95"/>
      <c r="G32" s="95"/>
      <c r="H32" s="95"/>
      <c r="I32" s="323"/>
      <c r="J32" s="96"/>
      <c r="K32" s="96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</row>
    <row r="33" spans="1:213" ht="12.75">
      <c r="A33" s="3"/>
      <c r="B33" s="98"/>
      <c r="C33" s="98"/>
      <c r="D33" s="98"/>
      <c r="E33" s="98"/>
      <c r="F33" s="95"/>
      <c r="G33" s="95"/>
      <c r="H33" s="95"/>
      <c r="I33" s="323"/>
      <c r="J33" s="96"/>
      <c r="K33" s="96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</row>
    <row r="34" spans="1:213" ht="12.75">
      <c r="A34" s="340" t="s">
        <v>22</v>
      </c>
      <c r="B34" s="98"/>
      <c r="C34" s="98"/>
      <c r="D34" s="98"/>
      <c r="E34" s="98"/>
      <c r="F34" s="95"/>
      <c r="G34" s="95"/>
      <c r="H34" s="95"/>
      <c r="I34" s="323"/>
      <c r="J34" s="96"/>
      <c r="K34" s="96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</row>
    <row r="35" spans="1:11" ht="12.75">
      <c r="A35" s="341"/>
      <c r="I35" s="69"/>
      <c r="J35" s="69"/>
      <c r="K35" s="69"/>
    </row>
    <row r="36" spans="9:11" ht="12.75">
      <c r="I36" s="69"/>
      <c r="J36" s="69"/>
      <c r="K36" s="69"/>
    </row>
    <row r="37" spans="9:11" ht="12.75">
      <c r="I37" s="69"/>
      <c r="J37" s="69"/>
      <c r="K37" s="69"/>
    </row>
    <row r="38" spans="9:11" ht="12.75">
      <c r="I38" s="69"/>
      <c r="J38" s="69"/>
      <c r="K38" s="69"/>
    </row>
    <row r="39" spans="9:11" ht="12.75">
      <c r="I39" s="69"/>
      <c r="J39" s="69"/>
      <c r="K39" s="69"/>
    </row>
    <row r="40" spans="9:11" ht="12.75">
      <c r="I40" s="69"/>
      <c r="J40" s="69"/>
      <c r="K40" s="69"/>
    </row>
    <row r="41" spans="9:11" ht="12.75">
      <c r="I41" s="69"/>
      <c r="J41" s="69"/>
      <c r="K41" s="69"/>
    </row>
    <row r="42" spans="9:11" ht="12.75">
      <c r="I42" s="69"/>
      <c r="J42" s="69"/>
      <c r="K42" s="69"/>
    </row>
    <row r="43" spans="9:11" ht="12.75">
      <c r="I43" s="69"/>
      <c r="J43" s="69"/>
      <c r="K43" s="69"/>
    </row>
    <row r="44" spans="9:11" ht="12.75">
      <c r="I44" s="69"/>
      <c r="J44" s="69"/>
      <c r="K44" s="69"/>
    </row>
    <row r="45" spans="9:11" ht="12.75">
      <c r="I45" s="69"/>
      <c r="J45" s="69"/>
      <c r="K45" s="69"/>
    </row>
    <row r="46" spans="9:11" ht="12.75">
      <c r="I46" s="69"/>
      <c r="J46" s="69"/>
      <c r="K46" s="6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31"/>
  <sheetViews>
    <sheetView zoomScalePageLayoutView="0" workbookViewId="0" topLeftCell="B1">
      <selection activeCell="K5" sqref="K5:K6"/>
    </sheetView>
  </sheetViews>
  <sheetFormatPr defaultColWidth="9.140625" defaultRowHeight="15"/>
  <cols>
    <col min="1" max="1" width="52.57421875" style="36" customWidth="1"/>
    <col min="2" max="4" width="7.00390625" style="36" customWidth="1"/>
    <col min="5" max="5" width="9.140625" style="36" customWidth="1"/>
    <col min="6" max="6" width="9.140625" style="129" customWidth="1"/>
    <col min="7" max="16384" width="9.140625" style="36" customWidth="1"/>
  </cols>
  <sheetData>
    <row r="1" ht="15">
      <c r="A1" s="449" t="s">
        <v>265</v>
      </c>
    </row>
    <row r="2" spans="2:3" ht="16.5" customHeight="1">
      <c r="B2" s="130"/>
      <c r="C2" s="130"/>
    </row>
    <row r="4" spans="2:11" s="131" customFormat="1" ht="15">
      <c r="B4" s="411">
        <v>1995</v>
      </c>
      <c r="C4" s="411">
        <v>2000</v>
      </c>
      <c r="D4" s="412">
        <v>2005</v>
      </c>
      <c r="E4" s="412">
        <v>2009</v>
      </c>
      <c r="F4" s="412">
        <v>2010</v>
      </c>
      <c r="G4" s="412">
        <v>2011</v>
      </c>
      <c r="H4" s="412">
        <v>2012</v>
      </c>
      <c r="I4" s="412">
        <v>2013</v>
      </c>
      <c r="J4" s="412">
        <v>2014</v>
      </c>
      <c r="K4" s="412">
        <v>2015</v>
      </c>
    </row>
    <row r="5" spans="1:11" ht="15">
      <c r="A5" s="133" t="s">
        <v>147</v>
      </c>
      <c r="B5" s="134">
        <v>12415</v>
      </c>
      <c r="C5" s="134">
        <v>9422</v>
      </c>
      <c r="D5" s="135">
        <v>8500</v>
      </c>
      <c r="E5" s="134">
        <v>8311</v>
      </c>
      <c r="F5" s="134">
        <v>8510</v>
      </c>
      <c r="G5" s="134">
        <v>8467</v>
      </c>
      <c r="H5" s="134">
        <v>8785</v>
      </c>
      <c r="I5" s="134">
        <v>8550</v>
      </c>
      <c r="J5" s="134">
        <v>8865</v>
      </c>
      <c r="K5" s="134">
        <v>8832</v>
      </c>
    </row>
    <row r="6" spans="1:11" ht="15">
      <c r="A6" t="s">
        <v>148</v>
      </c>
      <c r="B6" s="136">
        <v>29.032107195472722</v>
      </c>
      <c r="C6" s="136">
        <v>23.376172282042376</v>
      </c>
      <c r="D6" s="136">
        <v>23.045222860861077</v>
      </c>
      <c r="E6" s="136">
        <v>21.217768700536123</v>
      </c>
      <c r="F6" s="136">
        <v>21.241014376996805</v>
      </c>
      <c r="G6" s="136">
        <v>20.587448634716853</v>
      </c>
      <c r="H6" s="121">
        <v>20.80570291777188</v>
      </c>
      <c r="I6" s="121">
        <v>19.7</v>
      </c>
      <c r="J6" s="136">
        <v>19.898096606212963</v>
      </c>
      <c r="K6" s="136">
        <v>19.46274708565636</v>
      </c>
    </row>
    <row r="7" spans="1:11" ht="15">
      <c r="A7" s="137" t="s">
        <v>149</v>
      </c>
      <c r="B7" s="124">
        <v>8357</v>
      </c>
      <c r="C7" s="124">
        <v>6947</v>
      </c>
      <c r="D7" s="124">
        <v>6528</v>
      </c>
      <c r="E7" s="124">
        <v>6755</v>
      </c>
      <c r="F7" s="122">
        <v>6967</v>
      </c>
      <c r="G7" s="122">
        <v>7007</v>
      </c>
      <c r="H7" s="122">
        <v>7252</v>
      </c>
      <c r="I7" s="122">
        <v>7108</v>
      </c>
      <c r="J7" s="122">
        <v>7318</v>
      </c>
      <c r="K7" s="122">
        <v>7342</v>
      </c>
    </row>
    <row r="8" spans="1:11" ht="15">
      <c r="A8" s="138" t="s">
        <v>150</v>
      </c>
      <c r="B8" s="124">
        <v>5435</v>
      </c>
      <c r="C8" s="124">
        <v>6638</v>
      </c>
      <c r="D8" s="124">
        <v>6047</v>
      </c>
      <c r="E8" s="129">
        <v>6433</v>
      </c>
      <c r="F8" s="129">
        <v>6663</v>
      </c>
      <c r="G8" s="122">
        <v>6681</v>
      </c>
      <c r="H8" s="124">
        <v>6961</v>
      </c>
      <c r="I8" s="124">
        <v>6769</v>
      </c>
      <c r="J8" s="122">
        <v>6943</v>
      </c>
      <c r="K8" s="442">
        <v>7012</v>
      </c>
    </row>
    <row r="9" spans="1:11" s="131" customFormat="1" ht="15">
      <c r="A9" s="131" t="s">
        <v>151</v>
      </c>
      <c r="B9" s="131">
        <v>148</v>
      </c>
      <c r="C9" s="131">
        <v>162</v>
      </c>
      <c r="D9" s="122">
        <v>1121</v>
      </c>
      <c r="E9" s="132">
        <v>886</v>
      </c>
      <c r="F9" s="132">
        <v>1052</v>
      </c>
      <c r="G9" s="122">
        <v>1170</v>
      </c>
      <c r="H9" s="122">
        <v>1344</v>
      </c>
      <c r="I9" s="122">
        <v>1424</v>
      </c>
      <c r="J9" s="132">
        <v>667</v>
      </c>
      <c r="K9" s="122">
        <v>679</v>
      </c>
    </row>
    <row r="10" spans="1:11" ht="15">
      <c r="A10" s="139" t="s">
        <v>152</v>
      </c>
      <c r="B10" s="140" t="s">
        <v>2</v>
      </c>
      <c r="C10" s="124">
        <v>1162</v>
      </c>
      <c r="D10" s="124">
        <v>1223</v>
      </c>
      <c r="E10" s="124">
        <v>1714</v>
      </c>
      <c r="F10" s="124">
        <v>1798</v>
      </c>
      <c r="G10" s="124">
        <v>2114</v>
      </c>
      <c r="H10" s="122">
        <v>2548</v>
      </c>
      <c r="I10" s="122">
        <v>2703</v>
      </c>
      <c r="J10" s="122">
        <v>2936</v>
      </c>
      <c r="K10" s="122">
        <v>3117</v>
      </c>
    </row>
    <row r="11" spans="1:11" ht="15">
      <c r="A11" t="s">
        <v>148</v>
      </c>
      <c r="B11" s="141" t="s">
        <v>2</v>
      </c>
      <c r="C11" s="136">
        <v>2.8829454671761026</v>
      </c>
      <c r="D11" s="136">
        <v>3.315800889274482</v>
      </c>
      <c r="E11" s="136">
        <v>4.3757978044421755</v>
      </c>
      <c r="F11" s="136">
        <v>4.487819488817891</v>
      </c>
      <c r="G11" s="136">
        <v>5.140175553772461</v>
      </c>
      <c r="H11" s="121">
        <v>6.0344827586206895</v>
      </c>
      <c r="I11" s="121">
        <v>6.2</v>
      </c>
      <c r="J11" s="136">
        <v>6.590052073980966</v>
      </c>
      <c r="K11" s="136">
        <v>6.868815972145706</v>
      </c>
    </row>
    <row r="12" spans="1:11" ht="30">
      <c r="A12" s="142" t="s">
        <v>153</v>
      </c>
      <c r="B12" s="141" t="s">
        <v>2</v>
      </c>
      <c r="C12" s="124">
        <v>954</v>
      </c>
      <c r="D12" s="124">
        <v>990</v>
      </c>
      <c r="E12" s="124">
        <v>1405</v>
      </c>
      <c r="F12" s="124">
        <v>1514</v>
      </c>
      <c r="G12" s="124">
        <v>1773</v>
      </c>
      <c r="H12" s="124">
        <v>2112</v>
      </c>
      <c r="I12" s="124">
        <v>2262</v>
      </c>
      <c r="J12" s="124">
        <v>2439</v>
      </c>
      <c r="K12" s="124">
        <v>2623</v>
      </c>
    </row>
    <row r="13" spans="1:11" ht="15">
      <c r="A13" s="470" t="s">
        <v>154</v>
      </c>
      <c r="B13" s="141" t="s">
        <v>2</v>
      </c>
      <c r="C13" s="124">
        <v>744</v>
      </c>
      <c r="D13" s="124">
        <v>833</v>
      </c>
      <c r="E13" s="124">
        <v>1265</v>
      </c>
      <c r="F13" s="124">
        <v>1356</v>
      </c>
      <c r="G13" s="129">
        <v>1606</v>
      </c>
      <c r="H13" s="124">
        <v>1941</v>
      </c>
      <c r="I13" s="124">
        <v>2074</v>
      </c>
      <c r="J13" s="124">
        <v>2252</v>
      </c>
      <c r="K13" s="124">
        <v>2430</v>
      </c>
    </row>
    <row r="15" ht="15">
      <c r="A15" s="344" t="s">
        <v>38</v>
      </c>
    </row>
    <row r="16" spans="1:4" ht="15">
      <c r="A16" s="4"/>
      <c r="D16"/>
    </row>
    <row r="17" ht="15">
      <c r="F17" s="63"/>
    </row>
    <row r="18" ht="15">
      <c r="B18" s="35"/>
    </row>
    <row r="19" ht="15">
      <c r="B19" s="35"/>
    </row>
    <row r="21" spans="1:3" ht="15">
      <c r="A21"/>
      <c r="B21"/>
      <c r="C21"/>
    </row>
    <row r="22" spans="1:3" ht="15">
      <c r="A22"/>
      <c r="B22"/>
      <c r="C22"/>
    </row>
    <row r="23" spans="1:3" ht="15">
      <c r="A23"/>
      <c r="B23"/>
      <c r="C23"/>
    </row>
    <row r="24" spans="1:3" ht="15">
      <c r="A24"/>
      <c r="B24"/>
      <c r="C24"/>
    </row>
    <row r="25" spans="1:3" ht="15">
      <c r="A25"/>
      <c r="B25"/>
      <c r="C25"/>
    </row>
    <row r="26" spans="1:3" ht="15">
      <c r="A26"/>
      <c r="B26"/>
      <c r="C26"/>
    </row>
    <row r="27" spans="1:3" ht="15">
      <c r="A27"/>
      <c r="B27"/>
      <c r="C27"/>
    </row>
    <row r="28" spans="1:3" ht="15">
      <c r="A28"/>
      <c r="B28"/>
      <c r="C28"/>
    </row>
    <row r="29" spans="1:3" ht="15">
      <c r="A29"/>
      <c r="B29"/>
      <c r="C29"/>
    </row>
    <row r="30" spans="1:3" ht="15">
      <c r="A30"/>
      <c r="B30"/>
      <c r="C30"/>
    </row>
    <row r="31" ht="15">
      <c r="A3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Q9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8.8515625" style="301" customWidth="1"/>
    <col min="2" max="2" width="16.7109375" style="301" bestFit="1" customWidth="1"/>
    <col min="3" max="3" width="18.421875" style="301" customWidth="1"/>
    <col min="4" max="4" width="14.7109375" style="301" customWidth="1"/>
    <col min="5" max="5" width="16.28125" style="301" customWidth="1"/>
    <col min="6" max="6" width="18.28125" style="301" customWidth="1"/>
    <col min="7" max="7" width="15.00390625" style="301" customWidth="1"/>
    <col min="8" max="8" width="13.421875" style="301" customWidth="1"/>
    <col min="9" max="9" width="25.00390625" style="301" bestFit="1" customWidth="1"/>
    <col min="10" max="10" width="14.28125" style="301" bestFit="1" customWidth="1"/>
    <col min="11" max="11" width="11.8515625" style="301" bestFit="1" customWidth="1"/>
    <col min="12" max="12" width="9.7109375" style="301" bestFit="1" customWidth="1"/>
    <col min="13" max="13" width="25.00390625" style="301" bestFit="1" customWidth="1"/>
    <col min="14" max="14" width="14.28125" style="301" bestFit="1" customWidth="1"/>
    <col min="15" max="15" width="11.8515625" style="301" bestFit="1" customWidth="1"/>
    <col min="16" max="16" width="9.7109375" style="301" bestFit="1" customWidth="1"/>
    <col min="17" max="17" width="25.00390625" style="301" bestFit="1" customWidth="1"/>
    <col min="18" max="18" width="14.28125" style="301" bestFit="1" customWidth="1"/>
    <col min="19" max="19" width="11.8515625" style="301" bestFit="1" customWidth="1"/>
    <col min="20" max="20" width="9.7109375" style="301" bestFit="1" customWidth="1"/>
    <col min="21" max="21" width="25.00390625" style="301" bestFit="1" customWidth="1"/>
    <col min="22" max="22" width="14.28125" style="301" bestFit="1" customWidth="1"/>
    <col min="23" max="23" width="11.8515625" style="301" bestFit="1" customWidth="1"/>
    <col min="24" max="24" width="9.7109375" style="301" bestFit="1" customWidth="1"/>
    <col min="25" max="25" width="25.00390625" style="301" bestFit="1" customWidth="1"/>
    <col min="26" max="26" width="14.28125" style="301" bestFit="1" customWidth="1"/>
    <col min="27" max="27" width="11.8515625" style="301" bestFit="1" customWidth="1"/>
    <col min="28" max="28" width="9.7109375" style="301" bestFit="1" customWidth="1"/>
    <col min="29" max="29" width="25.00390625" style="301" bestFit="1" customWidth="1"/>
    <col min="30" max="30" width="14.28125" style="301" bestFit="1" customWidth="1"/>
    <col min="31" max="31" width="11.8515625" style="301" bestFit="1" customWidth="1"/>
    <col min="32" max="32" width="9.7109375" style="301" bestFit="1" customWidth="1"/>
    <col min="33" max="33" width="25.00390625" style="301" bestFit="1" customWidth="1"/>
    <col min="34" max="34" width="14.28125" style="301" bestFit="1" customWidth="1"/>
    <col min="35" max="35" width="11.8515625" style="301" bestFit="1" customWidth="1"/>
    <col min="36" max="36" width="9.7109375" style="301" bestFit="1" customWidth="1"/>
    <col min="37" max="37" width="25.00390625" style="301" bestFit="1" customWidth="1"/>
    <col min="38" max="38" width="14.28125" style="301" bestFit="1" customWidth="1"/>
    <col min="39" max="39" width="11.8515625" style="301" bestFit="1" customWidth="1"/>
    <col min="40" max="40" width="9.7109375" style="301" bestFit="1" customWidth="1"/>
    <col min="41" max="41" width="25.00390625" style="301" bestFit="1" customWidth="1"/>
    <col min="42" max="42" width="14.28125" style="301" bestFit="1" customWidth="1"/>
    <col min="43" max="43" width="11.8515625" style="301" bestFit="1" customWidth="1"/>
    <col min="44" max="16384" width="9.140625" style="301" customWidth="1"/>
  </cols>
  <sheetData>
    <row r="1" spans="1:39" ht="18.75" customHeight="1">
      <c r="A1" s="430" t="s">
        <v>244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</row>
    <row r="2" spans="1:32" ht="12.75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</row>
    <row r="3" spans="1:7" ht="39">
      <c r="A3" s="430" t="s">
        <v>88</v>
      </c>
      <c r="B3" s="384" t="s">
        <v>81</v>
      </c>
      <c r="C3" s="300" t="s">
        <v>44</v>
      </c>
      <c r="D3" s="334" t="s">
        <v>92</v>
      </c>
      <c r="E3" s="306" t="s">
        <v>45</v>
      </c>
      <c r="F3" s="306" t="s">
        <v>46</v>
      </c>
      <c r="G3" s="300"/>
    </row>
    <row r="4" spans="1:9" ht="12.75">
      <c r="A4" s="380">
        <v>2006</v>
      </c>
      <c r="B4" s="302" t="s">
        <v>24</v>
      </c>
      <c r="C4" s="376">
        <v>14038</v>
      </c>
      <c r="D4" s="376">
        <v>78094966</v>
      </c>
      <c r="E4" s="376">
        <v>1568327</v>
      </c>
      <c r="F4" s="375">
        <v>49.8</v>
      </c>
      <c r="G4" s="306"/>
      <c r="H4" s="306"/>
      <c r="I4" s="300"/>
    </row>
    <row r="5" spans="1:9" ht="12.75">
      <c r="A5" s="380">
        <v>2007</v>
      </c>
      <c r="B5" s="302" t="s">
        <v>24</v>
      </c>
      <c r="C5" s="376">
        <v>14331</v>
      </c>
      <c r="D5" s="376">
        <v>86414738</v>
      </c>
      <c r="E5" s="376">
        <v>1555552</v>
      </c>
      <c r="F5" s="375">
        <v>55.55</v>
      </c>
      <c r="G5" s="306"/>
      <c r="H5" s="306"/>
      <c r="I5" s="300"/>
    </row>
    <row r="6" spans="1:9" ht="12.75">
      <c r="A6" s="380">
        <v>2008</v>
      </c>
      <c r="B6" s="302" t="s">
        <v>24</v>
      </c>
      <c r="C6" s="376">
        <v>15139</v>
      </c>
      <c r="D6" s="376">
        <v>97324129</v>
      </c>
      <c r="E6" s="376">
        <v>1637894</v>
      </c>
      <c r="F6" s="375">
        <v>59.42</v>
      </c>
      <c r="G6" s="306"/>
      <c r="H6" s="306"/>
      <c r="I6" s="300"/>
    </row>
    <row r="7" spans="1:9" ht="12.75">
      <c r="A7" s="380">
        <v>2009</v>
      </c>
      <c r="B7" s="302" t="s">
        <v>24</v>
      </c>
      <c r="C7" s="376">
        <v>15706</v>
      </c>
      <c r="D7" s="376">
        <v>107357482</v>
      </c>
      <c r="E7" s="376">
        <v>1689663</v>
      </c>
      <c r="F7" s="375">
        <v>63.54</v>
      </c>
      <c r="G7" s="306"/>
      <c r="H7" s="306"/>
      <c r="I7" s="300"/>
    </row>
    <row r="8" spans="1:7" ht="12.75">
      <c r="A8" s="380">
        <v>2010</v>
      </c>
      <c r="B8" s="302" t="s">
        <v>24</v>
      </c>
      <c r="C8" s="376">
        <v>16487</v>
      </c>
      <c r="D8" s="376">
        <v>115768298</v>
      </c>
      <c r="E8" s="376">
        <v>1735833</v>
      </c>
      <c r="F8" s="375">
        <v>66.69</v>
      </c>
      <c r="G8" s="300"/>
    </row>
    <row r="9" spans="1:9" ht="12.75">
      <c r="A9" s="380">
        <v>2011</v>
      </c>
      <c r="B9" s="302" t="s">
        <v>24</v>
      </c>
      <c r="C9" s="376">
        <v>16707</v>
      </c>
      <c r="D9" s="376">
        <v>120138121</v>
      </c>
      <c r="E9" s="376">
        <v>1762417</v>
      </c>
      <c r="F9" s="375">
        <v>68.17</v>
      </c>
      <c r="G9" s="306"/>
      <c r="H9" s="306"/>
      <c r="I9" s="300"/>
    </row>
    <row r="10" spans="1:9" ht="14.25">
      <c r="A10" s="380">
        <v>2012</v>
      </c>
      <c r="B10" s="302" t="s">
        <v>24</v>
      </c>
      <c r="C10" s="349">
        <v>17238</v>
      </c>
      <c r="D10" s="349">
        <v>126166618</v>
      </c>
      <c r="E10" s="349">
        <v>1789942</v>
      </c>
      <c r="F10" s="350">
        <v>70.49</v>
      </c>
      <c r="G10" s="304"/>
      <c r="I10" s="347"/>
    </row>
    <row r="11" spans="1:9" ht="14.25">
      <c r="A11" s="380">
        <v>2013</v>
      </c>
      <c r="B11" s="302" t="s">
        <v>24</v>
      </c>
      <c r="C11" s="349">
        <v>17685</v>
      </c>
      <c r="D11" s="349">
        <v>132949801</v>
      </c>
      <c r="E11" s="349">
        <v>1822409</v>
      </c>
      <c r="F11" s="350">
        <v>72.95</v>
      </c>
      <c r="G11" s="304"/>
      <c r="I11" s="347"/>
    </row>
    <row r="12" spans="1:9" ht="14.25">
      <c r="A12" s="380">
        <v>2014</v>
      </c>
      <c r="B12" s="302" t="s">
        <v>24</v>
      </c>
      <c r="C12" s="349">
        <v>18063</v>
      </c>
      <c r="D12" s="349">
        <v>138070743</v>
      </c>
      <c r="E12" s="349">
        <v>1879018</v>
      </c>
      <c r="F12" s="350">
        <v>73.48</v>
      </c>
      <c r="G12" s="304"/>
      <c r="I12" s="347"/>
    </row>
    <row r="13" spans="1:9" s="384" customFormat="1" ht="15">
      <c r="A13" s="377">
        <v>2015</v>
      </c>
      <c r="B13" s="300" t="s">
        <v>24</v>
      </c>
      <c r="C13" s="378">
        <v>19141</v>
      </c>
      <c r="D13" s="378">
        <v>144119619</v>
      </c>
      <c r="E13" s="378">
        <v>1935406</v>
      </c>
      <c r="F13" s="379">
        <v>74.46</v>
      </c>
      <c r="G13" s="433"/>
      <c r="I13" s="436"/>
    </row>
    <row r="14" spans="2:9" ht="14.25">
      <c r="B14" s="302" t="s">
        <v>39</v>
      </c>
      <c r="C14" s="349">
        <v>58</v>
      </c>
      <c r="D14" s="353">
        <v>230123</v>
      </c>
      <c r="E14" s="381">
        <v>9283</v>
      </c>
      <c r="F14" s="382">
        <v>24.79</v>
      </c>
      <c r="G14" s="304"/>
      <c r="I14" s="347"/>
    </row>
    <row r="15" spans="2:9" ht="14.25">
      <c r="B15" s="302" t="s">
        <v>40</v>
      </c>
      <c r="C15" s="349">
        <v>901</v>
      </c>
      <c r="D15" s="353">
        <v>4269872</v>
      </c>
      <c r="E15" s="381">
        <v>120044</v>
      </c>
      <c r="F15" s="382">
        <v>35.57</v>
      </c>
      <c r="G15" s="304"/>
      <c r="I15" s="347"/>
    </row>
    <row r="16" spans="2:9" ht="14.25">
      <c r="B16" s="302" t="s">
        <v>41</v>
      </c>
      <c r="C16" s="349">
        <v>3218</v>
      </c>
      <c r="D16" s="349">
        <v>20696668</v>
      </c>
      <c r="E16" s="381">
        <v>371581</v>
      </c>
      <c r="F16" s="382">
        <v>55.7</v>
      </c>
      <c r="G16" s="304"/>
      <c r="I16" s="347"/>
    </row>
    <row r="17" spans="2:9" ht="14.25">
      <c r="B17" s="302" t="s">
        <v>42</v>
      </c>
      <c r="C17" s="349">
        <v>7239</v>
      </c>
      <c r="D17" s="349">
        <v>59440886</v>
      </c>
      <c r="E17" s="381">
        <v>754894</v>
      </c>
      <c r="F17" s="382">
        <v>78.74</v>
      </c>
      <c r="G17" s="304"/>
      <c r="I17" s="347"/>
    </row>
    <row r="18" spans="2:9" ht="12.75" customHeight="1">
      <c r="B18" s="302" t="s">
        <v>43</v>
      </c>
      <c r="C18" s="349">
        <v>5565</v>
      </c>
      <c r="D18" s="349">
        <v>45389620</v>
      </c>
      <c r="E18" s="381">
        <v>521066</v>
      </c>
      <c r="F18" s="382">
        <v>87.11</v>
      </c>
      <c r="G18" s="304"/>
      <c r="I18" s="347"/>
    </row>
    <row r="19" spans="2:9" ht="12.75" customHeight="1">
      <c r="B19" s="302" t="s">
        <v>50</v>
      </c>
      <c r="C19" s="349">
        <v>2160</v>
      </c>
      <c r="D19" s="349">
        <v>14092449</v>
      </c>
      <c r="E19" s="381">
        <v>158538</v>
      </c>
      <c r="F19" s="382">
        <v>88.89</v>
      </c>
      <c r="G19" s="304"/>
      <c r="I19" s="347"/>
    </row>
    <row r="20" spans="2:9" ht="14.25">
      <c r="B20" s="302"/>
      <c r="C20" s="303"/>
      <c r="D20" s="303"/>
      <c r="E20" s="303"/>
      <c r="F20" s="304"/>
      <c r="G20" s="304"/>
      <c r="I20" s="347"/>
    </row>
    <row r="21" spans="1:9" ht="15.75">
      <c r="A21" s="305" t="s">
        <v>47</v>
      </c>
      <c r="C21" s="303"/>
      <c r="D21" s="303"/>
      <c r="E21" s="303"/>
      <c r="F21" s="304"/>
      <c r="G21" s="304"/>
      <c r="I21" s="347"/>
    </row>
    <row r="22" spans="1:11" ht="14.25">
      <c r="A22" s="380">
        <v>2006</v>
      </c>
      <c r="B22" s="302" t="s">
        <v>24</v>
      </c>
      <c r="C22" s="381">
        <v>4139</v>
      </c>
      <c r="D22" s="381">
        <v>5855703</v>
      </c>
      <c r="E22" s="381">
        <v>86323</v>
      </c>
      <c r="F22" s="382">
        <v>67.83</v>
      </c>
      <c r="G22" s="303"/>
      <c r="H22" s="304"/>
      <c r="I22" s="304"/>
      <c r="K22" s="347"/>
    </row>
    <row r="23" spans="1:11" ht="14.25">
      <c r="A23" s="380">
        <v>2007</v>
      </c>
      <c r="B23" s="302" t="s">
        <v>24</v>
      </c>
      <c r="C23" s="381">
        <v>4421</v>
      </c>
      <c r="D23" s="381">
        <v>6733248</v>
      </c>
      <c r="E23" s="381">
        <v>93844</v>
      </c>
      <c r="F23" s="382">
        <v>71.75</v>
      </c>
      <c r="G23" s="303"/>
      <c r="H23" s="304"/>
      <c r="I23" s="304"/>
      <c r="K23" s="347"/>
    </row>
    <row r="24" spans="1:11" ht="14.25">
      <c r="A24" s="380">
        <v>2008</v>
      </c>
      <c r="B24" s="302" t="s">
        <v>24</v>
      </c>
      <c r="C24" s="381">
        <v>4926</v>
      </c>
      <c r="D24" s="381">
        <v>8280325</v>
      </c>
      <c r="E24" s="381">
        <v>107851</v>
      </c>
      <c r="F24" s="382">
        <v>76.78</v>
      </c>
      <c r="G24" s="303"/>
      <c r="H24" s="304"/>
      <c r="I24" s="304"/>
      <c r="K24" s="347"/>
    </row>
    <row r="25" spans="1:11" ht="14.25">
      <c r="A25" s="380">
        <v>2009</v>
      </c>
      <c r="B25" s="302" t="s">
        <v>24</v>
      </c>
      <c r="C25" s="381">
        <v>5130</v>
      </c>
      <c r="D25" s="381">
        <v>9501108</v>
      </c>
      <c r="E25" s="381">
        <v>115799</v>
      </c>
      <c r="F25" s="382">
        <v>82.05</v>
      </c>
      <c r="G25" s="303"/>
      <c r="H25" s="304"/>
      <c r="I25" s="304"/>
      <c r="K25" s="347"/>
    </row>
    <row r="26" spans="1:11" ht="14.25">
      <c r="A26" s="380">
        <v>2010</v>
      </c>
      <c r="B26" s="302" t="s">
        <v>24</v>
      </c>
      <c r="C26" s="381">
        <v>5682</v>
      </c>
      <c r="D26" s="381">
        <v>11342497</v>
      </c>
      <c r="E26" s="381">
        <v>131930</v>
      </c>
      <c r="F26" s="382">
        <v>85.97</v>
      </c>
      <c r="G26" s="303"/>
      <c r="H26" s="304"/>
      <c r="I26" s="304"/>
      <c r="K26" s="347"/>
    </row>
    <row r="27" spans="1:11" ht="14.25">
      <c r="A27" s="380">
        <v>2011</v>
      </c>
      <c r="B27" s="302" t="s">
        <v>24</v>
      </c>
      <c r="C27" s="381">
        <v>5865</v>
      </c>
      <c r="D27" s="381">
        <v>13934391</v>
      </c>
      <c r="E27" s="381">
        <v>156236</v>
      </c>
      <c r="F27" s="382">
        <v>89.19</v>
      </c>
      <c r="G27" s="303"/>
      <c r="H27" s="304"/>
      <c r="I27" s="304"/>
      <c r="K27" s="347"/>
    </row>
    <row r="28" spans="1:9" ht="14.25">
      <c r="A28" s="380">
        <v>2012</v>
      </c>
      <c r="B28" s="302" t="s">
        <v>24</v>
      </c>
      <c r="C28" s="39">
        <v>6254</v>
      </c>
      <c r="D28" s="39">
        <v>15228015</v>
      </c>
      <c r="E28" s="39">
        <v>167521</v>
      </c>
      <c r="F28" s="346">
        <v>90.9</v>
      </c>
      <c r="G28" s="304"/>
      <c r="H28" s="385"/>
      <c r="I28" s="347"/>
    </row>
    <row r="29" spans="1:9" ht="14.25">
      <c r="A29" s="380">
        <v>2013</v>
      </c>
      <c r="B29" s="302" t="s">
        <v>24</v>
      </c>
      <c r="C29" s="39">
        <v>6469</v>
      </c>
      <c r="D29" s="39">
        <v>16042021</v>
      </c>
      <c r="E29" s="39">
        <v>171813</v>
      </c>
      <c r="F29" s="346">
        <v>93.37</v>
      </c>
      <c r="G29" s="304"/>
      <c r="H29" s="385"/>
      <c r="I29" s="347"/>
    </row>
    <row r="30" spans="1:9" ht="14.25">
      <c r="A30" s="380">
        <v>2014</v>
      </c>
      <c r="B30" s="302" t="s">
        <v>24</v>
      </c>
      <c r="C30" s="39">
        <v>6424</v>
      </c>
      <c r="D30" s="515">
        <v>14955198</v>
      </c>
      <c r="E30" s="39">
        <v>161284</v>
      </c>
      <c r="F30" s="346">
        <v>92.73</v>
      </c>
      <c r="G30" s="304"/>
      <c r="H30" s="385"/>
      <c r="I30" s="347"/>
    </row>
    <row r="31" spans="1:9" s="384" customFormat="1" ht="15">
      <c r="A31" s="377">
        <v>2015</v>
      </c>
      <c r="B31" s="300" t="s">
        <v>24</v>
      </c>
      <c r="C31" s="143">
        <v>7423</v>
      </c>
      <c r="D31" s="502">
        <v>17749107</v>
      </c>
      <c r="E31" s="143">
        <v>189167</v>
      </c>
      <c r="F31" s="383">
        <v>93.83</v>
      </c>
      <c r="G31" s="433"/>
      <c r="H31" s="435"/>
      <c r="I31" s="436"/>
    </row>
    <row r="32" spans="2:8" ht="12.75">
      <c r="B32" s="302" t="s">
        <v>39</v>
      </c>
      <c r="C32" s="39" t="s">
        <v>0</v>
      </c>
      <c r="D32" s="39" t="s">
        <v>0</v>
      </c>
      <c r="E32" s="39" t="s">
        <v>0</v>
      </c>
      <c r="F32" s="346" t="s">
        <v>0</v>
      </c>
      <c r="G32" s="304"/>
      <c r="H32" s="385"/>
    </row>
    <row r="33" spans="2:8" ht="12.75">
      <c r="B33" s="302" t="s">
        <v>40</v>
      </c>
      <c r="C33" s="39">
        <v>106</v>
      </c>
      <c r="D33" s="39">
        <v>108891</v>
      </c>
      <c r="E33" s="39">
        <v>2488</v>
      </c>
      <c r="F33" s="346">
        <v>43.77</v>
      </c>
      <c r="G33" s="304"/>
      <c r="H33" s="385"/>
    </row>
    <row r="34" spans="2:8" ht="12.75">
      <c r="B34" s="302" t="s">
        <v>41</v>
      </c>
      <c r="C34" s="39">
        <v>828</v>
      </c>
      <c r="D34" s="39">
        <v>1344321</v>
      </c>
      <c r="E34" s="39">
        <v>19250</v>
      </c>
      <c r="F34" s="346">
        <v>69.83</v>
      </c>
      <c r="G34" s="304"/>
      <c r="H34" s="385"/>
    </row>
    <row r="35" spans="2:8" ht="12.75">
      <c r="B35" s="302" t="s">
        <v>42</v>
      </c>
      <c r="C35" s="39">
        <v>2641</v>
      </c>
      <c r="D35" s="39">
        <v>5889448</v>
      </c>
      <c r="E35" s="39">
        <v>66372</v>
      </c>
      <c r="F35" s="346">
        <v>88.73</v>
      </c>
      <c r="G35" s="304"/>
      <c r="H35" s="385"/>
    </row>
    <row r="36" spans="2:8" ht="12.75">
      <c r="B36" s="302" t="s">
        <v>43</v>
      </c>
      <c r="C36" s="39">
        <v>2507</v>
      </c>
      <c r="D36" s="39">
        <v>6704776</v>
      </c>
      <c r="E36" s="39">
        <v>65367</v>
      </c>
      <c r="F36" s="346">
        <v>102.57</v>
      </c>
      <c r="G36" s="304"/>
      <c r="H36" s="385"/>
    </row>
    <row r="37" spans="2:8" ht="12.75">
      <c r="B37" s="302" t="s">
        <v>50</v>
      </c>
      <c r="C37" s="39">
        <v>1339</v>
      </c>
      <c r="D37" s="39">
        <v>3700374</v>
      </c>
      <c r="E37" s="39">
        <v>35654</v>
      </c>
      <c r="F37" s="346">
        <v>103.79</v>
      </c>
      <c r="G37" s="304"/>
      <c r="H37" s="385"/>
    </row>
    <row r="38" spans="2:34" ht="12.75">
      <c r="B38" s="302"/>
      <c r="F38" s="303"/>
      <c r="G38" s="304"/>
      <c r="H38" s="303"/>
      <c r="I38" s="303"/>
      <c r="J38" s="304"/>
      <c r="K38" s="303"/>
      <c r="L38" s="303"/>
      <c r="M38" s="303"/>
      <c r="N38" s="304"/>
      <c r="O38" s="303"/>
      <c r="P38" s="303"/>
      <c r="Q38" s="303"/>
      <c r="R38" s="304"/>
      <c r="S38" s="303"/>
      <c r="T38" s="303"/>
      <c r="U38" s="303"/>
      <c r="V38" s="304"/>
      <c r="W38" s="303"/>
      <c r="X38" s="303"/>
      <c r="Y38" s="303"/>
      <c r="Z38" s="304"/>
      <c r="AA38" s="303"/>
      <c r="AB38" s="303"/>
      <c r="AC38" s="303"/>
      <c r="AD38" s="304"/>
      <c r="AE38" s="303"/>
      <c r="AF38" s="303"/>
      <c r="AG38" s="303"/>
      <c r="AH38" s="304"/>
    </row>
    <row r="39" spans="1:34" ht="15.75">
      <c r="A39" s="305" t="s">
        <v>48</v>
      </c>
      <c r="C39" s="303"/>
      <c r="D39" s="303"/>
      <c r="E39" s="303"/>
      <c r="F39" s="303"/>
      <c r="G39" s="304"/>
      <c r="H39" s="303"/>
      <c r="I39" s="303"/>
      <c r="J39" s="304"/>
      <c r="K39" s="303"/>
      <c r="L39" s="303"/>
      <c r="M39" s="303"/>
      <c r="N39" s="304"/>
      <c r="O39" s="303"/>
      <c r="P39" s="303"/>
      <c r="Q39" s="303"/>
      <c r="R39" s="304"/>
      <c r="S39" s="303"/>
      <c r="T39" s="303"/>
      <c r="U39" s="303"/>
      <c r="V39" s="304"/>
      <c r="W39" s="303"/>
      <c r="X39" s="303"/>
      <c r="Y39" s="303"/>
      <c r="Z39" s="304"/>
      <c r="AA39" s="303"/>
      <c r="AB39" s="303"/>
      <c r="AC39" s="303"/>
      <c r="AD39" s="304"/>
      <c r="AE39" s="303"/>
      <c r="AF39" s="303"/>
      <c r="AG39" s="303"/>
      <c r="AH39" s="304"/>
    </row>
    <row r="40" spans="1:36" ht="12.75">
      <c r="A40" s="380">
        <v>2006</v>
      </c>
      <c r="B40" s="302" t="s">
        <v>24</v>
      </c>
      <c r="C40" s="381">
        <v>9899</v>
      </c>
      <c r="D40" s="381">
        <v>72239263</v>
      </c>
      <c r="E40" s="381">
        <v>1482004</v>
      </c>
      <c r="F40" s="382">
        <v>48.74</v>
      </c>
      <c r="G40" s="348"/>
      <c r="H40" s="303"/>
      <c r="I40" s="304"/>
      <c r="J40" s="303"/>
      <c r="K40" s="303"/>
      <c r="L40" s="106"/>
      <c r="M40" s="303"/>
      <c r="N40" s="303"/>
      <c r="O40" s="303"/>
      <c r="P40" s="304"/>
      <c r="Q40" s="303"/>
      <c r="R40" s="303"/>
      <c r="S40" s="303"/>
      <c r="T40" s="304"/>
      <c r="U40" s="303"/>
      <c r="V40" s="303"/>
      <c r="W40" s="303"/>
      <c r="X40" s="304"/>
      <c r="Y40" s="303"/>
      <c r="Z40" s="303"/>
      <c r="AA40" s="303"/>
      <c r="AB40" s="304"/>
      <c r="AC40" s="303"/>
      <c r="AD40" s="303"/>
      <c r="AE40" s="303"/>
      <c r="AF40" s="304"/>
      <c r="AG40" s="303"/>
      <c r="AH40" s="303"/>
      <c r="AI40" s="303"/>
      <c r="AJ40" s="304"/>
    </row>
    <row r="41" spans="1:36" ht="12.75">
      <c r="A41" s="380">
        <v>2007</v>
      </c>
      <c r="B41" s="302" t="s">
        <v>24</v>
      </c>
      <c r="C41" s="381">
        <v>9910</v>
      </c>
      <c r="D41" s="381">
        <v>79681490</v>
      </c>
      <c r="E41" s="381">
        <v>1461708</v>
      </c>
      <c r="F41" s="382">
        <v>54.51</v>
      </c>
      <c r="G41" s="348"/>
      <c r="H41" s="303"/>
      <c r="I41" s="304"/>
      <c r="J41" s="303"/>
      <c r="K41" s="303"/>
      <c r="L41" s="106"/>
      <c r="M41" s="303"/>
      <c r="N41" s="303"/>
      <c r="O41" s="303"/>
      <c r="P41" s="304"/>
      <c r="Q41" s="303"/>
      <c r="R41" s="303"/>
      <c r="S41" s="303"/>
      <c r="T41" s="304"/>
      <c r="U41" s="303"/>
      <c r="V41" s="303"/>
      <c r="W41" s="303"/>
      <c r="X41" s="304"/>
      <c r="Y41" s="303"/>
      <c r="Z41" s="303"/>
      <c r="AA41" s="303"/>
      <c r="AB41" s="304"/>
      <c r="AC41" s="303"/>
      <c r="AD41" s="303"/>
      <c r="AE41" s="303"/>
      <c r="AF41" s="304"/>
      <c r="AG41" s="303"/>
      <c r="AH41" s="303"/>
      <c r="AI41" s="303"/>
      <c r="AJ41" s="304"/>
    </row>
    <row r="42" spans="1:36" ht="12.75">
      <c r="A42" s="380">
        <v>2008</v>
      </c>
      <c r="B42" s="302" t="s">
        <v>24</v>
      </c>
      <c r="C42" s="381">
        <v>10213</v>
      </c>
      <c r="D42" s="381">
        <v>89043804</v>
      </c>
      <c r="E42" s="381">
        <v>1530043</v>
      </c>
      <c r="F42" s="382">
        <v>58.2</v>
      </c>
      <c r="G42" s="348"/>
      <c r="H42" s="303"/>
      <c r="I42" s="304"/>
      <c r="J42" s="303"/>
      <c r="K42" s="303"/>
      <c r="L42" s="106"/>
      <c r="M42" s="303"/>
      <c r="N42" s="303"/>
      <c r="O42" s="303"/>
      <c r="P42" s="304"/>
      <c r="Q42" s="303"/>
      <c r="R42" s="303"/>
      <c r="S42" s="303"/>
      <c r="T42" s="304"/>
      <c r="U42" s="303"/>
      <c r="V42" s="303"/>
      <c r="W42" s="303"/>
      <c r="X42" s="304"/>
      <c r="Y42" s="303"/>
      <c r="Z42" s="303"/>
      <c r="AA42" s="303"/>
      <c r="AB42" s="304"/>
      <c r="AC42" s="303"/>
      <c r="AD42" s="303"/>
      <c r="AE42" s="303"/>
      <c r="AF42" s="304"/>
      <c r="AG42" s="303"/>
      <c r="AH42" s="303"/>
      <c r="AI42" s="303"/>
      <c r="AJ42" s="304"/>
    </row>
    <row r="43" spans="1:36" ht="12.75">
      <c r="A43" s="380">
        <v>2009</v>
      </c>
      <c r="B43" s="302" t="s">
        <v>24</v>
      </c>
      <c r="C43" s="381">
        <v>10576</v>
      </c>
      <c r="D43" s="381">
        <v>97856375</v>
      </c>
      <c r="E43" s="381">
        <v>1573864</v>
      </c>
      <c r="F43" s="382">
        <v>62.18</v>
      </c>
      <c r="G43" s="348"/>
      <c r="H43" s="303"/>
      <c r="I43" s="304"/>
      <c r="J43" s="303"/>
      <c r="K43" s="303"/>
      <c r="L43" s="106"/>
      <c r="M43" s="303"/>
      <c r="N43" s="303"/>
      <c r="O43" s="303"/>
      <c r="P43" s="304"/>
      <c r="Q43" s="303"/>
      <c r="R43" s="303"/>
      <c r="S43" s="303"/>
      <c r="T43" s="304"/>
      <c r="U43" s="303"/>
      <c r="V43" s="303"/>
      <c r="W43" s="303"/>
      <c r="X43" s="304"/>
      <c r="Y43" s="303"/>
      <c r="Z43" s="303"/>
      <c r="AA43" s="303"/>
      <c r="AB43" s="304"/>
      <c r="AC43" s="303"/>
      <c r="AD43" s="303"/>
      <c r="AE43" s="303"/>
      <c r="AF43" s="304"/>
      <c r="AG43" s="303"/>
      <c r="AH43" s="303"/>
      <c r="AI43" s="303"/>
      <c r="AJ43" s="304"/>
    </row>
    <row r="44" spans="1:36" ht="12.75">
      <c r="A44" s="380">
        <v>2010</v>
      </c>
      <c r="B44" s="302" t="s">
        <v>24</v>
      </c>
      <c r="C44" s="381">
        <v>10805</v>
      </c>
      <c r="D44" s="381">
        <v>104425801</v>
      </c>
      <c r="E44" s="381">
        <v>1603903</v>
      </c>
      <c r="F44" s="382">
        <v>65.11</v>
      </c>
      <c r="G44" s="348"/>
      <c r="H44" s="303"/>
      <c r="I44" s="304"/>
      <c r="J44" s="303"/>
      <c r="K44" s="303"/>
      <c r="L44" s="106"/>
      <c r="M44" s="303"/>
      <c r="N44" s="303"/>
      <c r="O44" s="303"/>
      <c r="P44" s="304"/>
      <c r="Q44" s="303"/>
      <c r="R44" s="303"/>
      <c r="S44" s="303"/>
      <c r="T44" s="304"/>
      <c r="U44" s="303"/>
      <c r="V44" s="303"/>
      <c r="W44" s="303"/>
      <c r="X44" s="304"/>
      <c r="Y44" s="303"/>
      <c r="Z44" s="303"/>
      <c r="AA44" s="303"/>
      <c r="AB44" s="304"/>
      <c r="AC44" s="303"/>
      <c r="AD44" s="303"/>
      <c r="AE44" s="303"/>
      <c r="AF44" s="304"/>
      <c r="AG44" s="303"/>
      <c r="AH44" s="303"/>
      <c r="AI44" s="303"/>
      <c r="AJ44" s="304"/>
    </row>
    <row r="45" spans="1:36" ht="12.75">
      <c r="A45" s="380">
        <v>2011</v>
      </c>
      <c r="B45" s="302" t="s">
        <v>24</v>
      </c>
      <c r="C45" s="381">
        <v>10842</v>
      </c>
      <c r="D45" s="381">
        <v>106203730</v>
      </c>
      <c r="E45" s="381">
        <v>1606181</v>
      </c>
      <c r="F45" s="382">
        <v>66.12</v>
      </c>
      <c r="G45" s="348"/>
      <c r="H45" s="303"/>
      <c r="I45" s="304"/>
      <c r="J45" s="303"/>
      <c r="K45" s="303"/>
      <c r="L45" s="106"/>
      <c r="M45" s="303"/>
      <c r="N45" s="303"/>
      <c r="O45" s="303"/>
      <c r="P45" s="304"/>
      <c r="Q45" s="303"/>
      <c r="R45" s="303"/>
      <c r="S45" s="303"/>
      <c r="T45" s="304"/>
      <c r="U45" s="303"/>
      <c r="V45" s="303"/>
      <c r="W45" s="303"/>
      <c r="X45" s="304"/>
      <c r="Y45" s="303"/>
      <c r="Z45" s="303"/>
      <c r="AA45" s="303"/>
      <c r="AB45" s="304"/>
      <c r="AC45" s="303"/>
      <c r="AD45" s="303"/>
      <c r="AE45" s="303"/>
      <c r="AF45" s="304"/>
      <c r="AG45" s="303"/>
      <c r="AH45" s="303"/>
      <c r="AI45" s="303"/>
      <c r="AJ45" s="304"/>
    </row>
    <row r="46" spans="1:34" ht="12.75">
      <c r="A46" s="380">
        <v>2012</v>
      </c>
      <c r="B46" s="302" t="s">
        <v>24</v>
      </c>
      <c r="C46" s="39">
        <v>10984</v>
      </c>
      <c r="D46" s="39">
        <v>110938603</v>
      </c>
      <c r="E46" s="39">
        <v>1622421</v>
      </c>
      <c r="F46" s="346">
        <v>68.38</v>
      </c>
      <c r="G46" s="304"/>
      <c r="H46" s="303"/>
      <c r="I46" s="303"/>
      <c r="J46" s="106"/>
      <c r="K46" s="303"/>
      <c r="L46" s="303"/>
      <c r="M46" s="303"/>
      <c r="N46" s="304"/>
      <c r="O46" s="303"/>
      <c r="P46" s="303"/>
      <c r="Q46" s="303"/>
      <c r="R46" s="304"/>
      <c r="S46" s="303"/>
      <c r="T46" s="303"/>
      <c r="U46" s="303"/>
      <c r="V46" s="304"/>
      <c r="W46" s="303"/>
      <c r="X46" s="303"/>
      <c r="Y46" s="303"/>
      <c r="Z46" s="304"/>
      <c r="AA46" s="303"/>
      <c r="AB46" s="303"/>
      <c r="AC46" s="303"/>
      <c r="AD46" s="304"/>
      <c r="AE46" s="303"/>
      <c r="AF46" s="303"/>
      <c r="AG46" s="303"/>
      <c r="AH46" s="304"/>
    </row>
    <row r="47" spans="1:34" ht="12.75">
      <c r="A47" s="380">
        <v>2013</v>
      </c>
      <c r="B47" s="302" t="s">
        <v>24</v>
      </c>
      <c r="C47" s="39">
        <v>11216</v>
      </c>
      <c r="D47" s="39">
        <v>116907780</v>
      </c>
      <c r="E47" s="39">
        <v>1650596</v>
      </c>
      <c r="F47" s="346">
        <v>70.83</v>
      </c>
      <c r="G47" s="304"/>
      <c r="H47" s="303"/>
      <c r="I47" s="303"/>
      <c r="J47" s="106"/>
      <c r="K47" s="303"/>
      <c r="L47" s="303"/>
      <c r="M47" s="303"/>
      <c r="N47" s="304"/>
      <c r="O47" s="303"/>
      <c r="P47" s="303"/>
      <c r="Q47" s="303"/>
      <c r="R47" s="304"/>
      <c r="S47" s="303"/>
      <c r="T47" s="303"/>
      <c r="U47" s="303"/>
      <c r="V47" s="304"/>
      <c r="W47" s="303"/>
      <c r="X47" s="303"/>
      <c r="Y47" s="303"/>
      <c r="Z47" s="304"/>
      <c r="AA47" s="303"/>
      <c r="AB47" s="303"/>
      <c r="AC47" s="303"/>
      <c r="AD47" s="304"/>
      <c r="AE47" s="303"/>
      <c r="AF47" s="303"/>
      <c r="AG47" s="303"/>
      <c r="AH47" s="304"/>
    </row>
    <row r="48" spans="1:34" ht="12.75">
      <c r="A48" s="380">
        <v>2014</v>
      </c>
      <c r="B48" s="302" t="s">
        <v>24</v>
      </c>
      <c r="C48" s="39">
        <v>11639</v>
      </c>
      <c r="D48" s="39">
        <v>123115545</v>
      </c>
      <c r="E48" s="39">
        <v>1717734</v>
      </c>
      <c r="F48" s="346">
        <v>71.67</v>
      </c>
      <c r="G48" s="304"/>
      <c r="H48" s="303"/>
      <c r="I48" s="303"/>
      <c r="J48" s="106"/>
      <c r="K48" s="303"/>
      <c r="L48" s="303"/>
      <c r="M48" s="303"/>
      <c r="N48" s="304"/>
      <c r="O48" s="303"/>
      <c r="P48" s="303"/>
      <c r="Q48" s="303"/>
      <c r="R48" s="304"/>
      <c r="S48" s="303"/>
      <c r="T48" s="303"/>
      <c r="U48" s="303"/>
      <c r="V48" s="304"/>
      <c r="W48" s="303"/>
      <c r="X48" s="303"/>
      <c r="Y48" s="303"/>
      <c r="Z48" s="304"/>
      <c r="AA48" s="303"/>
      <c r="AB48" s="303"/>
      <c r="AC48" s="303"/>
      <c r="AD48" s="304"/>
      <c r="AE48" s="303"/>
      <c r="AF48" s="303"/>
      <c r="AG48" s="303"/>
      <c r="AH48" s="304"/>
    </row>
    <row r="49" spans="1:34" s="384" customFormat="1" ht="12.75">
      <c r="A49" s="377">
        <v>2015</v>
      </c>
      <c r="B49" s="300" t="s">
        <v>24</v>
      </c>
      <c r="C49" s="143">
        <v>11718</v>
      </c>
      <c r="D49" s="143">
        <v>126370512</v>
      </c>
      <c r="E49" s="143">
        <v>1746239</v>
      </c>
      <c r="F49" s="383">
        <v>72.37</v>
      </c>
      <c r="G49" s="433"/>
      <c r="H49" s="434"/>
      <c r="I49" s="434"/>
      <c r="J49" s="110"/>
      <c r="K49" s="434"/>
      <c r="L49" s="434"/>
      <c r="M49" s="434"/>
      <c r="N49" s="433"/>
      <c r="O49" s="434"/>
      <c r="P49" s="434"/>
      <c r="Q49" s="434"/>
      <c r="R49" s="433"/>
      <c r="S49" s="434"/>
      <c r="T49" s="434"/>
      <c r="U49" s="434"/>
      <c r="V49" s="433"/>
      <c r="W49" s="434"/>
      <c r="X49" s="434"/>
      <c r="Y49" s="434"/>
      <c r="Z49" s="433"/>
      <c r="AA49" s="434"/>
      <c r="AB49" s="434"/>
      <c r="AC49" s="434"/>
      <c r="AD49" s="433"/>
      <c r="AE49" s="434"/>
      <c r="AF49" s="434"/>
      <c r="AG49" s="434"/>
      <c r="AH49" s="433"/>
    </row>
    <row r="50" spans="2:34" ht="12.75">
      <c r="B50" s="302" t="s">
        <v>39</v>
      </c>
      <c r="C50" s="39">
        <v>56</v>
      </c>
      <c r="D50" s="39">
        <v>228825</v>
      </c>
      <c r="E50" s="39">
        <v>9247</v>
      </c>
      <c r="F50" s="382">
        <v>24.75</v>
      </c>
      <c r="G50" s="300"/>
      <c r="H50" s="303"/>
      <c r="I50" s="303"/>
      <c r="J50" s="304"/>
      <c r="K50" s="303"/>
      <c r="L50" s="303"/>
      <c r="M50" s="303"/>
      <c r="N50" s="304"/>
      <c r="O50" s="303"/>
      <c r="P50" s="303"/>
      <c r="Q50" s="303"/>
      <c r="R50" s="304"/>
      <c r="S50" s="303"/>
      <c r="T50" s="303"/>
      <c r="U50" s="303"/>
      <c r="V50" s="304"/>
      <c r="W50" s="303"/>
      <c r="X50" s="303"/>
      <c r="Y50" s="303"/>
      <c r="Z50" s="304"/>
      <c r="AA50" s="303"/>
      <c r="AB50" s="303"/>
      <c r="AC50" s="303"/>
      <c r="AD50" s="304"/>
      <c r="AE50" s="303"/>
      <c r="AF50" s="303"/>
      <c r="AG50" s="303"/>
      <c r="AH50" s="304"/>
    </row>
    <row r="51" spans="2:34" ht="12.75">
      <c r="B51" s="302" t="s">
        <v>40</v>
      </c>
      <c r="C51" s="39">
        <v>795</v>
      </c>
      <c r="D51" s="39">
        <v>4160980</v>
      </c>
      <c r="E51" s="39">
        <v>117556</v>
      </c>
      <c r="F51" s="382">
        <v>35.4</v>
      </c>
      <c r="G51" s="300"/>
      <c r="H51" s="303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</row>
    <row r="52" spans="2:20" ht="12.75" customHeight="1">
      <c r="B52" s="302" t="s">
        <v>41</v>
      </c>
      <c r="C52" s="39">
        <v>2390</v>
      </c>
      <c r="D52" s="39">
        <v>19352348</v>
      </c>
      <c r="E52" s="39">
        <v>352331</v>
      </c>
      <c r="F52" s="382">
        <v>54.93</v>
      </c>
      <c r="G52" s="300"/>
      <c r="H52" s="303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</row>
    <row r="53" spans="2:20" ht="12.75">
      <c r="B53" s="302" t="s">
        <v>42</v>
      </c>
      <c r="C53" s="39">
        <v>4598</v>
      </c>
      <c r="D53" s="39">
        <v>53551439</v>
      </c>
      <c r="E53" s="39">
        <v>688522</v>
      </c>
      <c r="F53" s="382">
        <v>77.78</v>
      </c>
      <c r="G53" s="300"/>
      <c r="H53" s="303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</row>
    <row r="54" spans="2:20" ht="12.75" customHeight="1">
      <c r="B54" s="302" t="s">
        <v>43</v>
      </c>
      <c r="C54" s="39">
        <v>3058</v>
      </c>
      <c r="D54" s="39">
        <v>38684844</v>
      </c>
      <c r="E54" s="39">
        <v>455699</v>
      </c>
      <c r="F54" s="382">
        <v>84.89</v>
      </c>
      <c r="G54" s="300"/>
      <c r="H54" s="303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</row>
    <row r="55" spans="2:20" ht="12.75">
      <c r="B55" s="302" t="s">
        <v>50</v>
      </c>
      <c r="C55" s="39">
        <v>821</v>
      </c>
      <c r="D55" s="39">
        <v>10392076</v>
      </c>
      <c r="E55" s="39">
        <v>122884</v>
      </c>
      <c r="F55" s="382">
        <v>84.57</v>
      </c>
      <c r="G55" s="300"/>
      <c r="H55" s="303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</row>
    <row r="56" spans="1:8" ht="12.75" customHeight="1">
      <c r="A56" s="302"/>
      <c r="B56" s="300"/>
      <c r="C56" s="300"/>
      <c r="D56" s="300"/>
      <c r="E56" s="300"/>
      <c r="F56" s="306"/>
      <c r="G56" s="306"/>
      <c r="H56" s="302"/>
    </row>
    <row r="57" spans="1:8" ht="12.75">
      <c r="A57" s="343" t="s">
        <v>49</v>
      </c>
      <c r="B57" s="300"/>
      <c r="C57" s="300"/>
      <c r="D57" s="300"/>
      <c r="E57" s="300"/>
      <c r="H57" s="306"/>
    </row>
    <row r="58" spans="1:7" ht="12.75">
      <c r="A58" s="300"/>
      <c r="B58" s="300"/>
      <c r="C58" s="300"/>
      <c r="D58" s="300"/>
      <c r="E58" s="300"/>
      <c r="F58" s="300"/>
      <c r="G58" s="300"/>
    </row>
    <row r="59" spans="1:8" ht="12.75">
      <c r="A59" s="300"/>
      <c r="B59" s="300"/>
      <c r="C59" s="300"/>
      <c r="D59" s="300"/>
      <c r="E59" s="300"/>
      <c r="F59" s="300"/>
      <c r="G59" s="300"/>
      <c r="H59" s="300"/>
    </row>
    <row r="60" spans="1:8" ht="12.75" customHeight="1">
      <c r="A60" s="300"/>
      <c r="B60" s="300"/>
      <c r="C60" s="300"/>
      <c r="D60" s="300"/>
      <c r="E60" s="300"/>
      <c r="F60" s="300"/>
      <c r="G60" s="300"/>
      <c r="H60" s="300"/>
    </row>
    <row r="61" spans="1:8" ht="12.75">
      <c r="A61" s="300"/>
      <c r="B61" s="300"/>
      <c r="C61" s="300"/>
      <c r="D61" s="300"/>
      <c r="E61" s="300"/>
      <c r="F61" s="300"/>
      <c r="G61" s="300"/>
      <c r="H61" s="300"/>
    </row>
    <row r="62" spans="1:8" ht="12.75" customHeight="1">
      <c r="A62" s="300"/>
      <c r="B62" s="302"/>
      <c r="C62" s="302"/>
      <c r="D62" s="302"/>
      <c r="E62" s="302"/>
      <c r="F62" s="300"/>
      <c r="G62" s="300"/>
      <c r="H62" s="300"/>
    </row>
    <row r="63" spans="1:8" ht="12.75">
      <c r="A63" s="302"/>
      <c r="B63" s="306"/>
      <c r="C63" s="306"/>
      <c r="D63" s="306"/>
      <c r="E63" s="306"/>
      <c r="F63" s="300"/>
      <c r="G63" s="300"/>
      <c r="H63" s="300"/>
    </row>
    <row r="64" spans="1:8" ht="12.75" customHeight="1">
      <c r="A64" s="306"/>
      <c r="F64" s="302"/>
      <c r="G64" s="302"/>
      <c r="H64" s="300"/>
    </row>
    <row r="65" spans="2:8" ht="12.75" customHeight="1">
      <c r="B65" s="300"/>
      <c r="C65" s="300"/>
      <c r="D65" s="300"/>
      <c r="E65" s="300"/>
      <c r="F65" s="306"/>
      <c r="G65" s="306"/>
      <c r="H65" s="302"/>
    </row>
    <row r="66" spans="1:8" ht="12.75">
      <c r="A66" s="300"/>
      <c r="B66" s="300"/>
      <c r="C66" s="300"/>
      <c r="D66" s="300"/>
      <c r="E66" s="300"/>
      <c r="G66" s="303"/>
      <c r="H66" s="306"/>
    </row>
    <row r="67" spans="1:8" ht="12.75">
      <c r="A67" s="300"/>
      <c r="B67" s="300"/>
      <c r="C67" s="300"/>
      <c r="D67" s="300"/>
      <c r="E67" s="300"/>
      <c r="F67" s="302"/>
      <c r="G67" s="302"/>
      <c r="H67" s="303"/>
    </row>
    <row r="68" spans="1:8" ht="12.75">
      <c r="A68" s="300"/>
      <c r="B68" s="300"/>
      <c r="C68" s="300"/>
      <c r="D68" s="300"/>
      <c r="E68" s="300"/>
      <c r="F68" s="302"/>
      <c r="G68" s="302"/>
      <c r="H68" s="302"/>
    </row>
    <row r="69" spans="1:8" ht="12.75">
      <c r="A69" s="300"/>
      <c r="B69" s="300"/>
      <c r="C69" s="300"/>
      <c r="D69" s="300"/>
      <c r="E69" s="300"/>
      <c r="F69" s="302"/>
      <c r="G69" s="302"/>
      <c r="H69" s="302"/>
    </row>
    <row r="70" spans="1:11" ht="12.75">
      <c r="A70" s="300"/>
      <c r="B70" s="300"/>
      <c r="C70" s="300"/>
      <c r="D70" s="300"/>
      <c r="E70" s="300"/>
      <c r="F70" s="302"/>
      <c r="G70" s="302"/>
      <c r="H70" s="302"/>
      <c r="I70" s="302"/>
      <c r="J70" s="302"/>
      <c r="K70" s="302"/>
    </row>
    <row r="71" spans="1:33" ht="12.75">
      <c r="A71" s="300"/>
      <c r="B71" s="302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</row>
    <row r="72" spans="1:33" ht="12.75" customHeight="1">
      <c r="A72" s="302"/>
      <c r="B72" s="306"/>
      <c r="C72" s="306"/>
      <c r="D72" s="306"/>
      <c r="E72" s="306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302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</row>
    <row r="73" spans="1:33" ht="12.75" customHeight="1">
      <c r="A73" s="306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302"/>
      <c r="AB73" s="302"/>
      <c r="AC73" s="302"/>
      <c r="AD73" s="302"/>
      <c r="AE73" s="302"/>
      <c r="AF73" s="302"/>
      <c r="AG73" s="302"/>
    </row>
    <row r="74" spans="2:33" ht="12.75">
      <c r="B74" s="302"/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</row>
    <row r="75" spans="1:33" ht="12.75">
      <c r="A75" s="302"/>
      <c r="B75" s="302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2"/>
      <c r="Y75" s="302"/>
      <c r="Z75" s="302"/>
      <c r="AA75" s="302"/>
      <c r="AB75" s="302"/>
      <c r="AC75" s="302"/>
      <c r="AD75" s="302"/>
      <c r="AE75" s="302"/>
      <c r="AF75" s="302"/>
      <c r="AG75" s="302"/>
    </row>
    <row r="76" spans="1:33" ht="12.75" customHeight="1">
      <c r="A76" s="302"/>
      <c r="B76" s="302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</row>
    <row r="77" spans="1:33" ht="12.75" customHeight="1">
      <c r="A77" s="302"/>
      <c r="B77" s="302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  <c r="AG77" s="302"/>
    </row>
    <row r="78" spans="1:33" ht="12.75" customHeight="1">
      <c r="A78" s="302"/>
      <c r="B78" s="302"/>
      <c r="C78" s="302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302"/>
      <c r="AB78" s="302"/>
      <c r="AC78" s="302"/>
      <c r="AD78" s="302"/>
      <c r="AE78" s="302"/>
      <c r="AF78" s="302"/>
      <c r="AG78" s="302"/>
    </row>
    <row r="79" spans="1:33" ht="12.75" customHeight="1">
      <c r="A79" s="302"/>
      <c r="B79" s="302"/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2"/>
      <c r="AD79" s="302"/>
      <c r="AE79" s="302"/>
      <c r="AF79" s="302"/>
      <c r="AG79" s="302"/>
    </row>
    <row r="80" spans="1:33" ht="12.75" customHeight="1">
      <c r="A80" s="302"/>
      <c r="B80" s="302"/>
      <c r="C80" s="302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  <c r="AE80" s="302"/>
      <c r="AF80" s="302"/>
      <c r="AG80" s="302"/>
    </row>
    <row r="81" spans="1:33" ht="12.75" customHeight="1">
      <c r="A81" s="302"/>
      <c r="B81" s="302"/>
      <c r="C81" s="302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302"/>
      <c r="W81" s="302"/>
      <c r="X81" s="302"/>
      <c r="Y81" s="302"/>
      <c r="Z81" s="302"/>
      <c r="AA81" s="302"/>
      <c r="AB81" s="302"/>
      <c r="AC81" s="302"/>
      <c r="AD81" s="302"/>
      <c r="AE81" s="302"/>
      <c r="AF81" s="302"/>
      <c r="AG81" s="302"/>
    </row>
    <row r="82" spans="1:33" ht="12.75" customHeight="1">
      <c r="A82" s="302"/>
      <c r="B82" s="302"/>
      <c r="C82" s="302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</row>
    <row r="83" spans="1:33" ht="12.75" customHeight="1">
      <c r="A83" s="302"/>
      <c r="B83" s="302"/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302"/>
      <c r="AD83" s="302"/>
      <c r="AE83" s="302"/>
      <c r="AF83" s="302"/>
      <c r="AG83" s="302"/>
    </row>
    <row r="84" spans="1:43" ht="12.75" customHeight="1">
      <c r="A84" s="302"/>
      <c r="B84" s="302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  <c r="AJ84" s="302"/>
      <c r="AK84" s="302"/>
      <c r="AL84" s="302"/>
      <c r="AM84" s="302"/>
      <c r="AN84" s="302"/>
      <c r="AO84" s="302"/>
      <c r="AP84" s="302"/>
      <c r="AQ84" s="302"/>
    </row>
    <row r="85" spans="1:43" ht="12.75" customHeight="1">
      <c r="A85" s="302"/>
      <c r="B85" s="302"/>
      <c r="C85" s="302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  <c r="AH85" s="302"/>
      <c r="AI85" s="302"/>
      <c r="AJ85" s="302"/>
      <c r="AK85" s="302"/>
      <c r="AL85" s="302"/>
      <c r="AM85" s="302"/>
      <c r="AN85" s="302"/>
      <c r="AO85" s="302"/>
      <c r="AP85" s="302"/>
      <c r="AQ85" s="302"/>
    </row>
    <row r="86" spans="1:43" ht="12.75" customHeight="1">
      <c r="A86" s="302"/>
      <c r="B86" s="302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  <c r="AJ86" s="302"/>
      <c r="AK86" s="302"/>
      <c r="AL86" s="302"/>
      <c r="AM86" s="302"/>
      <c r="AN86" s="302"/>
      <c r="AO86" s="302"/>
      <c r="AP86" s="302"/>
      <c r="AQ86" s="302"/>
    </row>
    <row r="87" spans="1:43" ht="12.75" customHeight="1">
      <c r="A87" s="302"/>
      <c r="B87" s="302"/>
      <c r="C87" s="302"/>
      <c r="D87" s="302"/>
      <c r="E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2"/>
      <c r="AB87" s="302"/>
      <c r="AC87" s="302"/>
      <c r="AD87" s="302"/>
      <c r="AE87" s="302"/>
      <c r="AF87" s="302"/>
      <c r="AG87" s="302"/>
      <c r="AH87" s="302"/>
      <c r="AI87" s="302"/>
      <c r="AJ87" s="302"/>
      <c r="AK87" s="302"/>
      <c r="AL87" s="302"/>
      <c r="AM87" s="302"/>
      <c r="AN87" s="302"/>
      <c r="AO87" s="302"/>
      <c r="AP87" s="302"/>
      <c r="AQ87" s="302"/>
    </row>
    <row r="88" spans="1:5" ht="12.75">
      <c r="A88" s="302"/>
      <c r="B88" s="302"/>
      <c r="C88" s="302"/>
      <c r="D88" s="302"/>
      <c r="E88" s="302"/>
    </row>
    <row r="89" spans="1:5" ht="12.75">
      <c r="A89" s="302"/>
      <c r="B89" s="302"/>
      <c r="C89" s="302"/>
      <c r="D89" s="302"/>
      <c r="E89" s="302"/>
    </row>
    <row r="90" spans="1:5" ht="12.75">
      <c r="A90" s="302"/>
      <c r="B90" s="302"/>
      <c r="C90" s="302"/>
      <c r="D90" s="302"/>
      <c r="E90" s="302"/>
    </row>
    <row r="91" spans="1:5" ht="12.75">
      <c r="A91" s="302"/>
      <c r="B91" s="302"/>
      <c r="C91" s="302"/>
      <c r="D91" s="302"/>
      <c r="E91" s="302"/>
    </row>
    <row r="92" spans="1:5" ht="12.75">
      <c r="A92" s="302"/>
      <c r="B92" s="302"/>
      <c r="C92" s="302"/>
      <c r="D92" s="302"/>
      <c r="E92" s="302"/>
    </row>
    <row r="93" spans="1:5" ht="12.75">
      <c r="A93" s="302"/>
      <c r="B93" s="302"/>
      <c r="C93" s="302"/>
      <c r="D93" s="302"/>
      <c r="E93" s="302"/>
    </row>
    <row r="94" ht="12.75">
      <c r="A94" s="30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L89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9.57421875" style="184" customWidth="1"/>
    <col min="2" max="2" width="9.00390625" style="147" customWidth="1"/>
    <col min="3" max="3" width="2.8515625" style="147" customWidth="1"/>
    <col min="4" max="4" width="10.8515625" style="147" bestFit="1" customWidth="1"/>
    <col min="5" max="5" width="7.28125" style="147" customWidth="1"/>
    <col min="6" max="6" width="3.140625" style="147" customWidth="1"/>
    <col min="7" max="7" width="11.00390625" style="147" bestFit="1" customWidth="1"/>
    <col min="8" max="8" width="7.28125" style="147" customWidth="1"/>
    <col min="9" max="9" width="9.140625" style="215" customWidth="1"/>
    <col min="10" max="12" width="7.7109375" style="215" customWidth="1"/>
    <col min="13" max="16384" width="9.140625" style="215" customWidth="1"/>
  </cols>
  <sheetData>
    <row r="1" s="147" customFormat="1" ht="15">
      <c r="A1" s="429" t="s">
        <v>269</v>
      </c>
    </row>
    <row r="2" s="147" customFormat="1" ht="12.75" customHeight="1"/>
    <row r="3" spans="1:8" s="155" customFormat="1" ht="12.75">
      <c r="A3" s="387" t="s">
        <v>34</v>
      </c>
      <c r="B3" s="388" t="s">
        <v>24</v>
      </c>
      <c r="C3" s="148"/>
      <c r="D3" s="387" t="s">
        <v>54</v>
      </c>
      <c r="E3" s="388"/>
      <c r="F3" s="388"/>
      <c r="G3" s="387" t="s">
        <v>55</v>
      </c>
      <c r="H3" s="388"/>
    </row>
    <row r="4" spans="1:8" s="165" customFormat="1" ht="12.75">
      <c r="A4" s="389"/>
      <c r="B4" s="390"/>
      <c r="C4" s="149"/>
      <c r="D4" s="389" t="s">
        <v>56</v>
      </c>
      <c r="E4" s="390" t="s">
        <v>57</v>
      </c>
      <c r="F4" s="390"/>
      <c r="G4" s="389" t="s">
        <v>56</v>
      </c>
      <c r="H4" s="390" t="s">
        <v>57</v>
      </c>
    </row>
    <row r="5" spans="1:9" s="155" customFormat="1" ht="15" customHeight="1">
      <c r="A5" s="150">
        <v>1990</v>
      </c>
      <c r="B5" s="151">
        <v>4364</v>
      </c>
      <c r="C5" s="152"/>
      <c r="D5" s="153">
        <v>2024</v>
      </c>
      <c r="E5" s="154">
        <f aca="true" t="shared" si="0" ref="E5:E14">(D5/B5)*100</f>
        <v>46.3794683776352</v>
      </c>
      <c r="F5" s="153"/>
      <c r="G5" s="153">
        <v>2340</v>
      </c>
      <c r="H5" s="154">
        <f aca="true" t="shared" si="1" ref="H5:H14">(G5/B5)*100</f>
        <v>53.620531622364794</v>
      </c>
      <c r="I5" s="156"/>
    </row>
    <row r="6" spans="1:8" s="155" customFormat="1" ht="12.75">
      <c r="A6" s="150">
        <v>1991</v>
      </c>
      <c r="B6" s="151">
        <v>3978</v>
      </c>
      <c r="C6" s="152"/>
      <c r="D6" s="153">
        <v>1815</v>
      </c>
      <c r="E6" s="154">
        <f t="shared" si="0"/>
        <v>45.625942684766216</v>
      </c>
      <c r="F6" s="153"/>
      <c r="G6" s="153">
        <v>2163</v>
      </c>
      <c r="H6" s="154">
        <f t="shared" si="1"/>
        <v>54.374057315233784</v>
      </c>
    </row>
    <row r="7" spans="1:8" s="155" customFormat="1" ht="12.75">
      <c r="A7" s="150">
        <v>1992</v>
      </c>
      <c r="B7" s="151">
        <v>4193</v>
      </c>
      <c r="C7" s="152"/>
      <c r="D7" s="153">
        <v>1955</v>
      </c>
      <c r="E7" s="154">
        <f t="shared" si="0"/>
        <v>46.62532792749821</v>
      </c>
      <c r="F7" s="153"/>
      <c r="G7" s="153">
        <v>2238</v>
      </c>
      <c r="H7" s="154">
        <f t="shared" si="1"/>
        <v>53.374672072501795</v>
      </c>
    </row>
    <row r="8" spans="1:8" s="155" customFormat="1" ht="12.75">
      <c r="A8" s="150">
        <v>1993</v>
      </c>
      <c r="B8" s="151">
        <v>4251</v>
      </c>
      <c r="C8" s="152"/>
      <c r="D8" s="153">
        <v>1973</v>
      </c>
      <c r="E8" s="154">
        <f t="shared" si="0"/>
        <v>46.4126087979299</v>
      </c>
      <c r="F8" s="153"/>
      <c r="G8" s="153">
        <v>2278</v>
      </c>
      <c r="H8" s="154">
        <f t="shared" si="1"/>
        <v>53.5873912020701</v>
      </c>
    </row>
    <row r="9" spans="1:8" s="155" customFormat="1" ht="12.75">
      <c r="A9" s="150">
        <v>1994</v>
      </c>
      <c r="B9" s="151">
        <v>4419</v>
      </c>
      <c r="C9" s="152"/>
      <c r="D9" s="153">
        <v>2074</v>
      </c>
      <c r="E9" s="154">
        <f t="shared" si="0"/>
        <v>46.9336954062005</v>
      </c>
      <c r="F9" s="153"/>
      <c r="G9" s="153">
        <v>2345</v>
      </c>
      <c r="H9" s="154">
        <f t="shared" si="1"/>
        <v>53.06630459379951</v>
      </c>
    </row>
    <row r="10" spans="1:8" s="155" customFormat="1" ht="18" customHeight="1">
      <c r="A10" s="150">
        <v>1995</v>
      </c>
      <c r="B10" s="151">
        <v>4578</v>
      </c>
      <c r="C10" s="152"/>
      <c r="D10" s="153">
        <v>2168</v>
      </c>
      <c r="E10" s="154">
        <f t="shared" si="0"/>
        <v>47.356924421144605</v>
      </c>
      <c r="F10" s="153"/>
      <c r="G10" s="153">
        <v>2410</v>
      </c>
      <c r="H10" s="154">
        <f t="shared" si="1"/>
        <v>52.64307557885539</v>
      </c>
    </row>
    <row r="11" spans="1:8" s="155" customFormat="1" ht="12.75">
      <c r="A11" s="150">
        <v>1996</v>
      </c>
      <c r="B11" s="151">
        <v>5032</v>
      </c>
      <c r="C11" s="152"/>
      <c r="D11" s="153">
        <v>2324</v>
      </c>
      <c r="E11" s="154">
        <f t="shared" si="0"/>
        <v>46.184419713831474</v>
      </c>
      <c r="F11" s="153"/>
      <c r="G11" s="153">
        <v>2708</v>
      </c>
      <c r="H11" s="154">
        <f t="shared" si="1"/>
        <v>53.81558028616852</v>
      </c>
    </row>
    <row r="12" spans="1:11" s="155" customFormat="1" ht="12.75">
      <c r="A12" s="150">
        <v>1997</v>
      </c>
      <c r="B12" s="151">
        <v>5216</v>
      </c>
      <c r="C12" s="152"/>
      <c r="D12" s="153">
        <v>2384</v>
      </c>
      <c r="E12" s="154">
        <f t="shared" si="0"/>
        <v>45.70552147239264</v>
      </c>
      <c r="F12" s="153"/>
      <c r="G12" s="153">
        <v>2832</v>
      </c>
      <c r="H12" s="154">
        <f t="shared" si="1"/>
        <v>54.29447852760736</v>
      </c>
      <c r="I12" s="157"/>
      <c r="J12" s="158"/>
      <c r="K12" s="158"/>
    </row>
    <row r="13" spans="1:8" s="155" customFormat="1" ht="12.75">
      <c r="A13" s="150">
        <v>1998</v>
      </c>
      <c r="B13" s="151">
        <v>5785</v>
      </c>
      <c r="C13" s="152"/>
      <c r="D13" s="153">
        <v>2715</v>
      </c>
      <c r="E13" s="154">
        <f t="shared" si="0"/>
        <v>46.93171996542783</v>
      </c>
      <c r="F13" s="153"/>
      <c r="G13" s="153">
        <v>3070</v>
      </c>
      <c r="H13" s="154">
        <f t="shared" si="1"/>
        <v>53.06828003457217</v>
      </c>
    </row>
    <row r="14" spans="1:8" s="155" customFormat="1" ht="12.75">
      <c r="A14" s="150">
        <v>1999</v>
      </c>
      <c r="B14" s="151">
        <v>6028</v>
      </c>
      <c r="C14" s="152"/>
      <c r="D14" s="153">
        <v>2842</v>
      </c>
      <c r="E14" s="154">
        <f t="shared" si="0"/>
        <v>47.14664897146649</v>
      </c>
      <c r="F14" s="153"/>
      <c r="G14" s="153">
        <v>3186</v>
      </c>
      <c r="H14" s="154">
        <f t="shared" si="1"/>
        <v>52.85335102853351</v>
      </c>
    </row>
    <row r="15" spans="1:8" s="155" customFormat="1" ht="18" customHeight="1">
      <c r="A15" s="150">
        <v>2000</v>
      </c>
      <c r="B15" s="151">
        <v>6276</v>
      </c>
      <c r="C15" s="152"/>
      <c r="D15" s="153">
        <v>2979</v>
      </c>
      <c r="E15" s="154">
        <v>47.46653919694073</v>
      </c>
      <c r="F15" s="153"/>
      <c r="G15" s="153">
        <v>3327</v>
      </c>
      <c r="H15" s="154">
        <v>53.011472275334604</v>
      </c>
    </row>
    <row r="16" spans="1:8" s="155" customFormat="1" ht="12.75">
      <c r="A16" s="150">
        <v>2001</v>
      </c>
      <c r="B16" s="151">
        <v>6494</v>
      </c>
      <c r="C16" s="152"/>
      <c r="D16" s="153">
        <v>3042</v>
      </c>
      <c r="E16" s="154">
        <f>(D16/B16)*100</f>
        <v>46.84323991376655</v>
      </c>
      <c r="F16" s="153"/>
      <c r="G16" s="153">
        <v>3452</v>
      </c>
      <c r="H16" s="154">
        <f>(G16/B16)*100</f>
        <v>53.15676008623345</v>
      </c>
    </row>
    <row r="17" spans="1:8" s="155" customFormat="1" ht="12.75">
      <c r="A17" s="150">
        <v>2002</v>
      </c>
      <c r="B17" s="151">
        <v>6648</v>
      </c>
      <c r="C17" s="152"/>
      <c r="D17" s="153">
        <v>3158</v>
      </c>
      <c r="E17" s="154">
        <v>47.50300842358604</v>
      </c>
      <c r="F17" s="153"/>
      <c r="G17" s="153">
        <v>3490</v>
      </c>
      <c r="H17" s="154">
        <v>52.496991576413954</v>
      </c>
    </row>
    <row r="18" spans="1:10" s="155" customFormat="1" ht="12.75">
      <c r="A18" s="150">
        <v>2003</v>
      </c>
      <c r="B18" s="151">
        <v>6848</v>
      </c>
      <c r="C18" s="152"/>
      <c r="D18" s="153">
        <v>3292</v>
      </c>
      <c r="E18" s="154">
        <f>D18/B18%</f>
        <v>48.072429906542055</v>
      </c>
      <c r="F18" s="153"/>
      <c r="G18" s="153">
        <v>3556</v>
      </c>
      <c r="H18" s="154">
        <f>G18/B18%</f>
        <v>51.92757009345794</v>
      </c>
      <c r="J18" s="159"/>
    </row>
    <row r="19" spans="1:8" s="165" customFormat="1" ht="12.75" customHeight="1">
      <c r="A19" s="160">
        <v>2004</v>
      </c>
      <c r="B19" s="161">
        <v>7235</v>
      </c>
      <c r="C19" s="162"/>
      <c r="D19" s="163">
        <v>3387</v>
      </c>
      <c r="E19" s="164">
        <f>D19/B19%</f>
        <v>46.81409813407049</v>
      </c>
      <c r="F19" s="163"/>
      <c r="G19" s="163">
        <v>3848</v>
      </c>
      <c r="H19" s="164">
        <f>G19/B19%</f>
        <v>53.185901865929516</v>
      </c>
    </row>
    <row r="20" spans="1:8" s="167" customFormat="1" ht="18" customHeight="1">
      <c r="A20" s="150">
        <v>2005</v>
      </c>
      <c r="B20" s="151">
        <v>6969</v>
      </c>
      <c r="C20" s="166"/>
      <c r="D20" s="153">
        <v>3290</v>
      </c>
      <c r="E20" s="154">
        <v>47.209068732960255</v>
      </c>
      <c r="F20" s="153"/>
      <c r="G20" s="153">
        <v>3679</v>
      </c>
      <c r="H20" s="154">
        <v>52.79093126703975</v>
      </c>
    </row>
    <row r="21" spans="1:8" s="167" customFormat="1" ht="12.75">
      <c r="A21" s="168">
        <v>2006</v>
      </c>
      <c r="B21" s="169">
        <f aca="true" t="shared" si="2" ref="B21:B26">D21+G21</f>
        <v>7004</v>
      </c>
      <c r="C21" s="170"/>
      <c r="D21" s="171">
        <v>3288</v>
      </c>
      <c r="E21" s="172">
        <f aca="true" t="shared" si="3" ref="E21:E26">D21/B21%</f>
        <v>46.944603083952025</v>
      </c>
      <c r="F21" s="171"/>
      <c r="G21" s="171">
        <v>3716</v>
      </c>
      <c r="H21" s="172">
        <f aca="true" t="shared" si="4" ref="H21:H26">G21/B21%</f>
        <v>53.05539691604797</v>
      </c>
    </row>
    <row r="22" spans="1:8" s="167" customFormat="1" ht="12.75">
      <c r="A22" s="168">
        <v>2007</v>
      </c>
      <c r="B22" s="169">
        <f t="shared" si="2"/>
        <v>6911</v>
      </c>
      <c r="C22" s="170"/>
      <c r="D22" s="171">
        <f>'[1]2'!J47</f>
        <v>3250</v>
      </c>
      <c r="E22" s="172">
        <f t="shared" si="3"/>
        <v>47.0264795253943</v>
      </c>
      <c r="F22" s="171"/>
      <c r="G22" s="171">
        <f>'[1]2'!I47</f>
        <v>3661</v>
      </c>
      <c r="H22" s="172">
        <f t="shared" si="4"/>
        <v>52.9735204746057</v>
      </c>
    </row>
    <row r="23" spans="1:12" s="173" customFormat="1" ht="12.75" customHeight="1">
      <c r="A23" s="168">
        <v>2008</v>
      </c>
      <c r="B23" s="169">
        <f t="shared" si="2"/>
        <v>7450</v>
      </c>
      <c r="C23" s="170"/>
      <c r="D23" s="171">
        <f>'[1]2'!J48</f>
        <v>3559</v>
      </c>
      <c r="E23" s="172">
        <f t="shared" si="3"/>
        <v>47.77181208053691</v>
      </c>
      <c r="F23" s="171"/>
      <c r="G23" s="171">
        <f>'[1]2'!I48</f>
        <v>3891</v>
      </c>
      <c r="H23" s="172">
        <f t="shared" si="4"/>
        <v>52.22818791946309</v>
      </c>
      <c r="J23" s="174"/>
      <c r="K23" s="174"/>
      <c r="L23" s="174"/>
    </row>
    <row r="24" spans="1:12" s="173" customFormat="1" ht="18" customHeight="1">
      <c r="A24" s="168">
        <v>2009</v>
      </c>
      <c r="B24" s="169">
        <f t="shared" si="2"/>
        <v>7935</v>
      </c>
      <c r="C24" s="170"/>
      <c r="D24" s="171">
        <f>'[1]2'!J49</f>
        <v>3712</v>
      </c>
      <c r="E24" s="172">
        <f t="shared" si="3"/>
        <v>46.780088216761186</v>
      </c>
      <c r="F24" s="171"/>
      <c r="G24" s="171">
        <f>'[1]2'!I49</f>
        <v>4223</v>
      </c>
      <c r="H24" s="172">
        <f t="shared" si="4"/>
        <v>53.21991178323882</v>
      </c>
      <c r="J24" s="176"/>
      <c r="K24" s="167"/>
      <c r="L24" s="167"/>
    </row>
    <row r="25" spans="1:12" s="173" customFormat="1" ht="12.75" customHeight="1">
      <c r="A25" s="168">
        <v>2010</v>
      </c>
      <c r="B25" s="169">
        <f t="shared" si="2"/>
        <v>9356</v>
      </c>
      <c r="C25" s="170"/>
      <c r="D25" s="171">
        <f>'[1]2'!J50</f>
        <v>4467</v>
      </c>
      <c r="E25" s="172">
        <f t="shared" si="3"/>
        <v>47.74476271911073</v>
      </c>
      <c r="F25" s="171"/>
      <c r="G25" s="171">
        <f>'[1]2'!I50</f>
        <v>4889</v>
      </c>
      <c r="H25" s="172">
        <f t="shared" si="4"/>
        <v>52.25523728088927</v>
      </c>
      <c r="J25" s="174"/>
      <c r="K25" s="174"/>
      <c r="L25" s="174"/>
    </row>
    <row r="26" spans="1:12" s="177" customFormat="1" ht="15" customHeight="1">
      <c r="A26" s="168">
        <v>2011</v>
      </c>
      <c r="B26" s="169">
        <f t="shared" si="2"/>
        <v>9753</v>
      </c>
      <c r="C26" s="170"/>
      <c r="D26" s="171">
        <f>'[1]2'!J51</f>
        <v>4644</v>
      </c>
      <c r="E26" s="172">
        <f t="shared" si="3"/>
        <v>47.6161181175023</v>
      </c>
      <c r="F26" s="171"/>
      <c r="G26" s="171">
        <f>'[1]2'!I51</f>
        <v>5109</v>
      </c>
      <c r="H26" s="172">
        <f t="shared" si="4"/>
        <v>52.38388188249769</v>
      </c>
      <c r="J26" s="176"/>
      <c r="K26" s="167"/>
      <c r="L26" s="167"/>
    </row>
    <row r="27" spans="1:12" s="177" customFormat="1" ht="15" customHeight="1">
      <c r="A27" s="168">
        <v>2012</v>
      </c>
      <c r="B27" s="169">
        <v>9660</v>
      </c>
      <c r="C27" s="170"/>
      <c r="D27" s="171">
        <v>4559</v>
      </c>
      <c r="E27" s="172">
        <v>47.2</v>
      </c>
      <c r="F27" s="171"/>
      <c r="G27" s="171">
        <v>5101</v>
      </c>
      <c r="H27" s="172">
        <v>52.8</v>
      </c>
      <c r="J27" s="176"/>
      <c r="K27" s="167"/>
      <c r="L27" s="167"/>
    </row>
    <row r="28" spans="1:12" s="177" customFormat="1" ht="15" customHeight="1">
      <c r="A28" s="168">
        <v>2013</v>
      </c>
      <c r="B28" s="169">
        <v>10093</v>
      </c>
      <c r="C28" s="170"/>
      <c r="D28" s="171">
        <v>4774</v>
      </c>
      <c r="E28" s="172">
        <v>47.3</v>
      </c>
      <c r="F28" s="171"/>
      <c r="G28" s="171">
        <v>5319</v>
      </c>
      <c r="H28" s="172">
        <v>52.7</v>
      </c>
      <c r="J28" s="176"/>
      <c r="K28" s="167"/>
      <c r="L28" s="167"/>
    </row>
    <row r="29" spans="1:12" s="177" customFormat="1" ht="15" customHeight="1">
      <c r="A29" s="168">
        <v>2014</v>
      </c>
      <c r="B29" s="169">
        <v>10200</v>
      </c>
      <c r="C29" s="170"/>
      <c r="D29" s="171">
        <v>4747</v>
      </c>
      <c r="E29" s="172">
        <v>46.5</v>
      </c>
      <c r="F29" s="171"/>
      <c r="G29" s="171">
        <v>5453</v>
      </c>
      <c r="H29" s="172">
        <v>53.5</v>
      </c>
      <c r="J29" s="176"/>
      <c r="K29" s="167"/>
      <c r="L29" s="167"/>
    </row>
    <row r="30" spans="1:12" s="178" customFormat="1" ht="14.25">
      <c r="A30" s="538" t="s">
        <v>267</v>
      </c>
      <c r="B30" s="169">
        <v>8085</v>
      </c>
      <c r="C30" s="185"/>
      <c r="D30" s="171">
        <v>4322</v>
      </c>
      <c r="E30" s="203">
        <f>SUM(D30*100/B30)</f>
        <v>53.457019171304886</v>
      </c>
      <c r="G30" s="178">
        <v>3763</v>
      </c>
      <c r="H30" s="203">
        <f>SUM(G30*100/B30)</f>
        <v>46.542980828695114</v>
      </c>
      <c r="J30" s="176"/>
      <c r="K30" s="167"/>
      <c r="L30" s="167"/>
    </row>
    <row r="31" spans="1:12" s="178" customFormat="1" ht="12.75">
      <c r="A31" s="186"/>
      <c r="B31" s="187"/>
      <c r="C31" s="188"/>
      <c r="D31" s="539"/>
      <c r="E31" s="181"/>
      <c r="F31" s="181"/>
      <c r="G31" s="181"/>
      <c r="H31" s="181"/>
      <c r="J31" s="176"/>
      <c r="K31" s="167"/>
      <c r="L31" s="167"/>
    </row>
    <row r="32" spans="1:12" s="178" customFormat="1" ht="15">
      <c r="A32" s="38" t="s">
        <v>268</v>
      </c>
      <c r="B32"/>
      <c r="C32" s="190"/>
      <c r="D32" s="190"/>
      <c r="J32" s="176"/>
      <c r="K32" s="167"/>
      <c r="L32" s="167"/>
    </row>
    <row r="33" spans="1:12" s="178" customFormat="1" ht="15">
      <c r="A33" s="38"/>
      <c r="B33"/>
      <c r="C33" s="190"/>
      <c r="D33" s="190"/>
      <c r="J33" s="176"/>
      <c r="K33" s="167"/>
      <c r="L33" s="167"/>
    </row>
    <row r="34" spans="1:12" s="181" customFormat="1" ht="12.75">
      <c r="A34" s="4" t="s">
        <v>96</v>
      </c>
      <c r="B34" s="179"/>
      <c r="C34" s="180"/>
      <c r="D34" s="180"/>
      <c r="E34" s="177"/>
      <c r="F34" s="177"/>
      <c r="G34" s="177"/>
      <c r="H34" s="177"/>
      <c r="J34" s="176"/>
      <c r="K34" s="167"/>
      <c r="L34" s="167"/>
    </row>
    <row r="35" spans="1:12" s="178" customFormat="1" ht="15.75">
      <c r="A35" s="4"/>
      <c r="B35" s="182"/>
      <c r="C35" s="183"/>
      <c r="D35" s="183"/>
      <c r="G35" s="203"/>
      <c r="J35" s="176"/>
      <c r="K35" s="167"/>
      <c r="L35" s="167"/>
    </row>
    <row r="36" spans="1:12" s="178" customFormat="1" ht="12.75">
      <c r="A36" s="184"/>
      <c r="B36" s="147"/>
      <c r="C36" s="185"/>
      <c r="D36" s="185"/>
      <c r="G36" s="494"/>
      <c r="J36" s="176"/>
      <c r="K36" s="167"/>
      <c r="L36" s="167"/>
    </row>
    <row r="37" spans="1:12" s="178" customFormat="1" ht="12.75">
      <c r="A37" s="186"/>
      <c r="B37" s="187"/>
      <c r="C37" s="188"/>
      <c r="D37" s="493"/>
      <c r="E37" s="181"/>
      <c r="F37" s="181"/>
      <c r="G37" s="181"/>
      <c r="H37" s="181"/>
      <c r="J37" s="176"/>
      <c r="K37" s="167"/>
      <c r="L37" s="167"/>
    </row>
    <row r="38" spans="1:12" s="178" customFormat="1" ht="12.75">
      <c r="A38" s="189"/>
      <c r="B38" s="190"/>
      <c r="C38" s="190"/>
      <c r="D38" s="190"/>
      <c r="J38" s="176"/>
      <c r="K38" s="167"/>
      <c r="L38" s="167"/>
    </row>
    <row r="39" spans="1:12" s="193" customFormat="1" ht="18" customHeight="1">
      <c r="A39" s="191"/>
      <c r="B39" s="155"/>
      <c r="C39" s="192"/>
      <c r="D39" s="154"/>
      <c r="E39" s="178"/>
      <c r="F39" s="178"/>
      <c r="G39" s="178"/>
      <c r="H39" s="178"/>
      <c r="J39" s="176"/>
      <c r="K39" s="167"/>
      <c r="L39" s="167"/>
    </row>
    <row r="40" spans="1:12" s="178" customFormat="1" ht="14.25" customHeight="1">
      <c r="A40" s="189"/>
      <c r="B40" s="190"/>
      <c r="C40" s="190"/>
      <c r="D40" s="151"/>
      <c r="J40" s="176"/>
      <c r="K40" s="167"/>
      <c r="L40" s="167"/>
    </row>
    <row r="41" spans="1:12" s="194" customFormat="1" ht="12.75">
      <c r="A41" s="191"/>
      <c r="B41" s="155"/>
      <c r="C41" s="192"/>
      <c r="D41" s="154"/>
      <c r="E41" s="178"/>
      <c r="F41" s="178"/>
      <c r="G41" s="178"/>
      <c r="H41" s="178"/>
      <c r="J41" s="176"/>
      <c r="K41" s="167"/>
      <c r="L41" s="167"/>
    </row>
    <row r="42" spans="1:12" s="195" customFormat="1" ht="11.25" customHeight="1">
      <c r="A42" s="189"/>
      <c r="B42" s="190"/>
      <c r="C42" s="151"/>
      <c r="D42" s="151"/>
      <c r="E42" s="193"/>
      <c r="F42" s="193"/>
      <c r="G42" s="193"/>
      <c r="H42" s="193"/>
      <c r="J42" s="176"/>
      <c r="K42" s="167"/>
      <c r="L42" s="167"/>
    </row>
    <row r="43" spans="1:12" s="178" customFormat="1" ht="12.75" customHeight="1">
      <c r="A43" s="191"/>
      <c r="B43" s="155"/>
      <c r="C43" s="154"/>
      <c r="D43" s="154"/>
      <c r="J43" s="176"/>
      <c r="K43" s="167"/>
      <c r="L43" s="167"/>
    </row>
    <row r="44" spans="1:10" s="178" customFormat="1" ht="12.75">
      <c r="A44" s="189"/>
      <c r="B44" s="190"/>
      <c r="C44" s="151"/>
      <c r="D44" s="151"/>
      <c r="E44" s="194"/>
      <c r="F44" s="194"/>
      <c r="G44" s="194"/>
      <c r="H44" s="194"/>
      <c r="J44" s="176"/>
    </row>
    <row r="45" spans="1:12" s="178" customFormat="1" ht="12.75">
      <c r="A45" s="191"/>
      <c r="B45" s="155"/>
      <c r="C45" s="154"/>
      <c r="D45" s="154"/>
      <c r="E45" s="195"/>
      <c r="F45" s="195"/>
      <c r="G45" s="195"/>
      <c r="H45" s="195"/>
      <c r="J45" s="176"/>
      <c r="K45" s="176"/>
      <c r="L45" s="176"/>
    </row>
    <row r="46" spans="1:12" s="178" customFormat="1" ht="12.75">
      <c r="A46" s="196"/>
      <c r="B46" s="197"/>
      <c r="C46" s="198"/>
      <c r="D46" s="198"/>
      <c r="J46" s="176"/>
      <c r="K46" s="176"/>
      <c r="L46" s="176"/>
    </row>
    <row r="47" spans="1:12" s="178" customFormat="1" ht="12.75">
      <c r="A47" s="199"/>
      <c r="B47" s="200"/>
      <c r="C47" s="201"/>
      <c r="D47" s="201"/>
      <c r="J47" s="176"/>
      <c r="K47" s="176"/>
      <c r="L47" s="176"/>
    </row>
    <row r="48" spans="1:12" s="178" customFormat="1" ht="12.75">
      <c r="A48" s="189"/>
      <c r="B48" s="190"/>
      <c r="C48" s="151"/>
      <c r="D48" s="151"/>
      <c r="E48" s="151"/>
      <c r="F48" s="202"/>
      <c r="G48" s="151"/>
      <c r="H48" s="151"/>
      <c r="I48" s="203"/>
      <c r="J48" s="176"/>
      <c r="K48" s="176"/>
      <c r="L48" s="176"/>
    </row>
    <row r="49" spans="1:12" s="178" customFormat="1" ht="12.75">
      <c r="A49" s="199"/>
      <c r="B49" s="200"/>
      <c r="C49" s="201"/>
      <c r="D49" s="201"/>
      <c r="E49" s="201"/>
      <c r="F49" s="201"/>
      <c r="G49" s="201"/>
      <c r="H49" s="201"/>
      <c r="I49" s="203"/>
      <c r="J49" s="204"/>
      <c r="K49" s="204"/>
      <c r="L49" s="204"/>
    </row>
    <row r="50" spans="1:10" s="194" customFormat="1" ht="12.75">
      <c r="A50" s="196"/>
      <c r="B50" s="197"/>
      <c r="C50" s="198"/>
      <c r="D50" s="198"/>
      <c r="E50" s="198"/>
      <c r="F50" s="198"/>
      <c r="G50" s="198"/>
      <c r="H50" s="198"/>
      <c r="I50" s="203"/>
      <c r="J50" s="203"/>
    </row>
    <row r="51" spans="1:10" s="194" customFormat="1" ht="12.75">
      <c r="A51" s="199"/>
      <c r="B51" s="200"/>
      <c r="C51" s="201"/>
      <c r="D51" s="201"/>
      <c r="E51" s="201"/>
      <c r="F51" s="201"/>
      <c r="G51" s="201"/>
      <c r="H51" s="201"/>
      <c r="I51" s="203"/>
      <c r="J51" s="203"/>
    </row>
    <row r="52" spans="1:10" s="178" customFormat="1" ht="12.75">
      <c r="A52" s="196"/>
      <c r="B52" s="205"/>
      <c r="C52" s="176"/>
      <c r="D52" s="176"/>
      <c r="E52" s="176"/>
      <c r="F52" s="176"/>
      <c r="G52" s="176"/>
      <c r="H52" s="176"/>
      <c r="I52" s="206"/>
      <c r="J52" s="206"/>
    </row>
    <row r="53" spans="1:10" s="178" customFormat="1" ht="12.75">
      <c r="A53" s="207"/>
      <c r="B53" s="175"/>
      <c r="C53" s="172"/>
      <c r="D53" s="172"/>
      <c r="E53" s="172"/>
      <c r="F53" s="172"/>
      <c r="G53" s="172"/>
      <c r="H53" s="172"/>
      <c r="I53" s="203"/>
      <c r="J53" s="203"/>
    </row>
    <row r="54" spans="1:10" s="181" customFormat="1" ht="12.75">
      <c r="A54" s="196"/>
      <c r="B54" s="197"/>
      <c r="C54" s="198"/>
      <c r="D54" s="198"/>
      <c r="E54" s="198"/>
      <c r="F54" s="198"/>
      <c r="G54" s="198"/>
      <c r="H54" s="198"/>
      <c r="I54" s="208"/>
      <c r="J54" s="208"/>
    </row>
    <row r="55" spans="1:10" s="178" customFormat="1" ht="12.75">
      <c r="A55" s="207"/>
      <c r="B55" s="175"/>
      <c r="C55" s="172"/>
      <c r="D55" s="172"/>
      <c r="E55" s="172"/>
      <c r="F55" s="172"/>
      <c r="G55" s="172"/>
      <c r="H55" s="172"/>
      <c r="I55" s="203"/>
      <c r="J55" s="203"/>
    </row>
    <row r="56" spans="1:10" s="194" customFormat="1" ht="12.75">
      <c r="A56" s="209"/>
      <c r="B56" s="198"/>
      <c r="C56" s="198"/>
      <c r="D56" s="198"/>
      <c r="E56" s="198"/>
      <c r="F56" s="198"/>
      <c r="G56" s="198"/>
      <c r="H56" s="198"/>
      <c r="I56" s="210"/>
      <c r="J56" s="211"/>
    </row>
    <row r="57" spans="1:8" s="194" customFormat="1" ht="12.75">
      <c r="A57" s="212"/>
      <c r="B57" s="181"/>
      <c r="C57" s="208"/>
      <c r="D57" s="208"/>
      <c r="E57" s="208"/>
      <c r="F57" s="208"/>
      <c r="G57" s="208"/>
      <c r="H57" s="213"/>
    </row>
    <row r="58" spans="1:8" s="178" customFormat="1" ht="12.75">
      <c r="A58" s="203"/>
      <c r="B58" s="203"/>
      <c r="C58" s="203"/>
      <c r="D58" s="203"/>
      <c r="E58" s="203"/>
      <c r="F58" s="203"/>
      <c r="G58" s="203"/>
      <c r="H58" s="155"/>
    </row>
    <row r="59" spans="1:8" s="178" customFormat="1" ht="12.75">
      <c r="A59" s="214"/>
      <c r="B59" s="194"/>
      <c r="C59" s="194"/>
      <c r="D59" s="194"/>
      <c r="E59" s="194"/>
      <c r="F59" s="194"/>
      <c r="G59" s="194"/>
      <c r="H59" s="155"/>
    </row>
    <row r="60" spans="1:8" s="178" customFormat="1" ht="12.75">
      <c r="A60" s="214"/>
      <c r="B60" s="155"/>
      <c r="C60" s="155"/>
      <c r="D60" s="155"/>
      <c r="E60" s="155"/>
      <c r="F60" s="155"/>
      <c r="G60" s="155"/>
      <c r="H60" s="155"/>
    </row>
    <row r="61" spans="1:8" s="178" customFormat="1" ht="12.75">
      <c r="A61" s="214"/>
      <c r="B61" s="155"/>
      <c r="C61" s="155"/>
      <c r="D61" s="155"/>
      <c r="E61" s="155"/>
      <c r="F61" s="155"/>
      <c r="G61" s="155"/>
      <c r="H61" s="155"/>
    </row>
    <row r="62" spans="1:8" s="178" customFormat="1" ht="6.75" customHeight="1">
      <c r="A62" s="214"/>
      <c r="B62" s="155"/>
      <c r="C62" s="155"/>
      <c r="D62" s="155"/>
      <c r="E62" s="155"/>
      <c r="F62" s="155"/>
      <c r="G62" s="155"/>
      <c r="H62" s="155"/>
    </row>
    <row r="63" spans="1:8" s="178" customFormat="1" ht="12.75">
      <c r="A63" s="214"/>
      <c r="B63" s="155"/>
      <c r="C63" s="155"/>
      <c r="D63" s="155"/>
      <c r="E63" s="155"/>
      <c r="F63" s="155"/>
      <c r="G63" s="155"/>
      <c r="H63" s="155"/>
    </row>
    <row r="64" spans="1:8" s="178" customFormat="1" ht="12.75">
      <c r="A64" s="214"/>
      <c r="B64" s="155"/>
      <c r="C64" s="155"/>
      <c r="D64" s="155"/>
      <c r="E64" s="155"/>
      <c r="F64" s="155"/>
      <c r="G64" s="155"/>
      <c r="H64" s="155"/>
    </row>
    <row r="65" spans="1:8" s="178" customFormat="1" ht="12.75">
      <c r="A65" s="214"/>
      <c r="B65" s="155"/>
      <c r="C65" s="155"/>
      <c r="D65" s="155"/>
      <c r="E65" s="155"/>
      <c r="F65" s="155"/>
      <c r="G65" s="155"/>
      <c r="H65" s="155"/>
    </row>
    <row r="66" spans="1:8" ht="12.75">
      <c r="A66" s="214"/>
      <c r="B66" s="155"/>
      <c r="C66" s="155"/>
      <c r="D66" s="155"/>
      <c r="E66" s="155"/>
      <c r="F66" s="155"/>
      <c r="G66" s="155"/>
      <c r="H66" s="155"/>
    </row>
    <row r="67" spans="1:8" ht="12.75">
      <c r="A67" s="214"/>
      <c r="B67" s="155"/>
      <c r="C67" s="155"/>
      <c r="D67" s="155"/>
      <c r="E67" s="155"/>
      <c r="F67" s="155"/>
      <c r="G67" s="155"/>
      <c r="H67" s="155"/>
    </row>
    <row r="68" spans="1:8" s="178" customFormat="1" ht="12.75">
      <c r="A68" s="214"/>
      <c r="B68" s="155"/>
      <c r="C68" s="155"/>
      <c r="D68" s="155"/>
      <c r="E68" s="155"/>
      <c r="F68" s="155"/>
      <c r="G68" s="155"/>
      <c r="H68" s="155"/>
    </row>
    <row r="69" spans="1:8" s="194" customFormat="1" ht="12.75">
      <c r="A69" s="214"/>
      <c r="B69" s="155"/>
      <c r="C69" s="155"/>
      <c r="D69" s="155"/>
      <c r="E69" s="155"/>
      <c r="F69" s="155"/>
      <c r="G69" s="155"/>
      <c r="H69" s="155"/>
    </row>
    <row r="70" spans="1:11" s="194" customFormat="1" ht="12.75">
      <c r="A70" s="214"/>
      <c r="B70" s="155"/>
      <c r="C70" s="155"/>
      <c r="D70" s="155"/>
      <c r="E70" s="155"/>
      <c r="F70" s="155"/>
      <c r="G70" s="155"/>
      <c r="H70" s="155"/>
      <c r="K70" s="216"/>
    </row>
    <row r="71" spans="1:11" s="178" customFormat="1" ht="12.75">
      <c r="A71" s="214"/>
      <c r="B71" s="155"/>
      <c r="C71" s="155"/>
      <c r="D71" s="155"/>
      <c r="E71" s="155"/>
      <c r="F71" s="155"/>
      <c r="G71" s="155"/>
      <c r="H71" s="155"/>
      <c r="I71" s="203"/>
      <c r="J71" s="203"/>
      <c r="K71" s="216"/>
    </row>
    <row r="72" spans="1:11" s="178" customFormat="1" ht="12.75">
      <c r="A72" s="214"/>
      <c r="B72" s="155"/>
      <c r="C72" s="155"/>
      <c r="D72" s="155"/>
      <c r="E72" s="155"/>
      <c r="F72" s="155"/>
      <c r="G72" s="155"/>
      <c r="H72" s="155"/>
      <c r="I72" s="194"/>
      <c r="J72" s="194"/>
      <c r="K72" s="216"/>
    </row>
    <row r="73" spans="1:11" s="178" customFormat="1" ht="12.75">
      <c r="A73" s="214"/>
      <c r="B73" s="155"/>
      <c r="C73" s="155"/>
      <c r="D73" s="155"/>
      <c r="E73" s="155"/>
      <c r="F73" s="155"/>
      <c r="G73" s="155"/>
      <c r="H73" s="155"/>
      <c r="I73" s="203"/>
      <c r="J73" s="203"/>
      <c r="K73" s="216"/>
    </row>
    <row r="74" spans="1:11" s="178" customFormat="1" ht="12.75">
      <c r="A74" s="214"/>
      <c r="B74" s="155"/>
      <c r="C74" s="155"/>
      <c r="D74" s="155"/>
      <c r="E74" s="155"/>
      <c r="F74" s="155"/>
      <c r="G74" s="155"/>
      <c r="H74" s="155"/>
      <c r="K74" s="216"/>
    </row>
    <row r="75" spans="1:11" s="178" customFormat="1" ht="12.75">
      <c r="A75" s="214"/>
      <c r="B75" s="155"/>
      <c r="C75" s="155"/>
      <c r="D75" s="155"/>
      <c r="E75" s="155"/>
      <c r="F75" s="155"/>
      <c r="G75" s="155"/>
      <c r="H75" s="155"/>
      <c r="I75" s="203"/>
      <c r="J75" s="203"/>
      <c r="K75" s="216"/>
    </row>
    <row r="76" spans="1:11" s="194" customFormat="1" ht="12.75">
      <c r="A76" s="214"/>
      <c r="B76" s="155"/>
      <c r="C76" s="155"/>
      <c r="D76" s="155"/>
      <c r="E76" s="155"/>
      <c r="F76" s="155"/>
      <c r="G76" s="155"/>
      <c r="H76" s="155"/>
      <c r="K76" s="216"/>
    </row>
    <row r="77" spans="1:10" s="194" customFormat="1" ht="12.75">
      <c r="A77" s="184"/>
      <c r="B77" s="147"/>
      <c r="C77" s="147"/>
      <c r="D77" s="147"/>
      <c r="E77" s="147"/>
      <c r="F77" s="147"/>
      <c r="G77" s="147"/>
      <c r="H77" s="147"/>
      <c r="I77" s="203"/>
      <c r="J77" s="203"/>
    </row>
    <row r="78" spans="1:8" s="178" customFormat="1" ht="12.75">
      <c r="A78" s="184"/>
      <c r="B78" s="147"/>
      <c r="C78" s="147"/>
      <c r="D78" s="147"/>
      <c r="E78" s="147"/>
      <c r="F78" s="147"/>
      <c r="G78" s="147"/>
      <c r="H78" s="147"/>
    </row>
    <row r="79" spans="1:8" s="178" customFormat="1" ht="12.75">
      <c r="A79" s="217"/>
      <c r="B79" s="147"/>
      <c r="C79" s="147"/>
      <c r="D79" s="147"/>
      <c r="E79" s="147"/>
      <c r="F79" s="147"/>
      <c r="G79" s="147"/>
      <c r="H79" s="147"/>
    </row>
    <row r="80" spans="1:8" s="178" customFormat="1" ht="12.75">
      <c r="A80" s="217"/>
      <c r="B80" s="147"/>
      <c r="C80" s="147"/>
      <c r="D80" s="147"/>
      <c r="E80" s="147"/>
      <c r="F80" s="147"/>
      <c r="G80" s="147"/>
      <c r="H80" s="147"/>
    </row>
    <row r="81" spans="1:8" s="178" customFormat="1" ht="12.75">
      <c r="A81" s="217"/>
      <c r="B81" s="147"/>
      <c r="C81" s="147"/>
      <c r="D81" s="147"/>
      <c r="E81" s="147"/>
      <c r="F81" s="147"/>
      <c r="G81" s="147"/>
      <c r="H81" s="147"/>
    </row>
    <row r="82" spans="1:8" s="178" customFormat="1" ht="12.75">
      <c r="A82" s="217"/>
      <c r="B82" s="147"/>
      <c r="C82" s="147"/>
      <c r="D82" s="147"/>
      <c r="E82" s="147"/>
      <c r="F82" s="147"/>
      <c r="G82" s="147"/>
      <c r="H82" s="147"/>
    </row>
    <row r="83" spans="1:8" s="194" customFormat="1" ht="12.75">
      <c r="A83" s="217"/>
      <c r="B83" s="147"/>
      <c r="C83" s="147"/>
      <c r="D83" s="147"/>
      <c r="E83" s="147"/>
      <c r="F83" s="147"/>
      <c r="G83" s="147"/>
      <c r="H83" s="147"/>
    </row>
    <row r="84" spans="1:8" s="194" customFormat="1" ht="12.75">
      <c r="A84" s="217"/>
      <c r="B84" s="147"/>
      <c r="C84" s="147"/>
      <c r="D84" s="147"/>
      <c r="E84" s="147"/>
      <c r="F84" s="147"/>
      <c r="G84" s="147"/>
      <c r="H84" s="147"/>
    </row>
    <row r="85" spans="1:8" s="178" customFormat="1" ht="12.75">
      <c r="A85" s="217"/>
      <c r="B85" s="147"/>
      <c r="C85" s="147"/>
      <c r="D85" s="147"/>
      <c r="E85" s="147"/>
      <c r="F85" s="147"/>
      <c r="G85" s="147"/>
      <c r="H85" s="147"/>
    </row>
    <row r="86" spans="1:8" s="178" customFormat="1" ht="12.75">
      <c r="A86" s="217"/>
      <c r="B86" s="147"/>
      <c r="C86" s="147"/>
      <c r="D86" s="147"/>
      <c r="E86" s="147"/>
      <c r="F86" s="147"/>
      <c r="G86" s="147"/>
      <c r="H86" s="147"/>
    </row>
    <row r="87" spans="1:8" s="178" customFormat="1" ht="12.75">
      <c r="A87" s="217"/>
      <c r="B87" s="147"/>
      <c r="C87" s="147"/>
      <c r="D87" s="147"/>
      <c r="E87" s="147"/>
      <c r="F87" s="147"/>
      <c r="G87" s="147"/>
      <c r="H87" s="147"/>
    </row>
    <row r="88" ht="11.25">
      <c r="A88" s="217"/>
    </row>
    <row r="89" ht="11.25">
      <c r="A89" s="2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M39"/>
  <sheetViews>
    <sheetView zoomScalePageLayoutView="0" workbookViewId="0" topLeftCell="A1">
      <selection activeCell="C23" sqref="C23"/>
    </sheetView>
  </sheetViews>
  <sheetFormatPr defaultColWidth="9.140625" defaultRowHeight="15"/>
  <cols>
    <col min="5" max="5" width="12.421875" style="0" customWidth="1"/>
    <col min="8" max="8" width="11.421875" style="0" bestFit="1" customWidth="1"/>
    <col min="9" max="9" width="10.421875" style="0" bestFit="1" customWidth="1"/>
    <col min="10" max="10" width="12.140625" style="0" bestFit="1" customWidth="1"/>
    <col min="11" max="11" width="3.00390625" style="0" customWidth="1"/>
    <col min="12" max="12" width="12.00390625" style="0" bestFit="1" customWidth="1"/>
  </cols>
  <sheetData>
    <row r="1" spans="1:13" ht="15.75">
      <c r="A1" s="218" t="s">
        <v>222</v>
      </c>
      <c r="B1" s="218"/>
      <c r="C1" s="218"/>
      <c r="D1" s="218"/>
      <c r="E1" s="218"/>
      <c r="F1" s="218"/>
      <c r="G1" s="219"/>
      <c r="H1" s="218"/>
      <c r="I1" s="218"/>
      <c r="J1" s="218"/>
      <c r="K1" s="218"/>
      <c r="L1" s="218"/>
      <c r="M1" s="218"/>
    </row>
    <row r="2" spans="1:13" ht="15">
      <c r="A2" s="80"/>
      <c r="B2" s="80"/>
      <c r="C2" s="80"/>
      <c r="D2" s="80"/>
      <c r="E2" s="80"/>
      <c r="F2" s="80"/>
      <c r="G2" s="220"/>
      <c r="H2" s="80"/>
      <c r="I2" s="80"/>
      <c r="J2" s="80"/>
      <c r="K2" s="80"/>
      <c r="L2" s="80"/>
      <c r="M2" s="80"/>
    </row>
    <row r="3" spans="1:13" s="395" customFormat="1" ht="12.75">
      <c r="A3" s="391" t="s">
        <v>34</v>
      </c>
      <c r="B3" s="392" t="s">
        <v>58</v>
      </c>
      <c r="C3" s="393"/>
      <c r="D3" s="393"/>
      <c r="E3" s="404" t="s">
        <v>59</v>
      </c>
      <c r="F3" s="404"/>
      <c r="G3" s="405"/>
      <c r="H3" s="394" t="s">
        <v>60</v>
      </c>
      <c r="I3" s="392" t="s">
        <v>61</v>
      </c>
      <c r="J3" s="392" t="s">
        <v>62</v>
      </c>
      <c r="K3" s="392"/>
      <c r="L3" s="392" t="s">
        <v>63</v>
      </c>
      <c r="M3" s="80"/>
    </row>
    <row r="4" spans="1:13" s="395" customFormat="1" ht="12.75">
      <c r="A4" s="80"/>
      <c r="B4" s="396" t="s">
        <v>64</v>
      </c>
      <c r="C4" s="397" t="s">
        <v>65</v>
      </c>
      <c r="D4" s="397" t="s">
        <v>66</v>
      </c>
      <c r="E4" s="396" t="s">
        <v>67</v>
      </c>
      <c r="F4" s="396" t="s">
        <v>65</v>
      </c>
      <c r="G4" s="397" t="s">
        <v>66</v>
      </c>
      <c r="H4" s="220" t="s">
        <v>68</v>
      </c>
      <c r="I4" s="398" t="s">
        <v>69</v>
      </c>
      <c r="J4" s="399" t="s">
        <v>185</v>
      </c>
      <c r="K4" s="398"/>
      <c r="L4" s="400" t="s">
        <v>70</v>
      </c>
      <c r="M4" s="80"/>
    </row>
    <row r="5" spans="1:13" s="395" customFormat="1" ht="14.25">
      <c r="A5" s="223"/>
      <c r="B5" s="224"/>
      <c r="C5" s="224"/>
      <c r="D5" s="224"/>
      <c r="E5" s="224"/>
      <c r="F5" s="224"/>
      <c r="G5" s="224"/>
      <c r="H5" s="224"/>
      <c r="I5" s="401" t="s">
        <v>193</v>
      </c>
      <c r="J5" s="401" t="s">
        <v>197</v>
      </c>
      <c r="K5" s="401"/>
      <c r="L5" s="402" t="s">
        <v>194</v>
      </c>
      <c r="M5" s="403"/>
    </row>
    <row r="6" spans="1:13" ht="15">
      <c r="A6" s="228">
        <v>1991</v>
      </c>
      <c r="B6" s="225">
        <v>4891</v>
      </c>
      <c r="C6" s="225"/>
      <c r="D6" s="229">
        <v>53.8</v>
      </c>
      <c r="E6" s="225">
        <v>1000</v>
      </c>
      <c r="F6" s="225"/>
      <c r="G6" s="225" t="s">
        <v>0</v>
      </c>
      <c r="H6" s="225">
        <v>3978</v>
      </c>
      <c r="I6" s="226">
        <v>985</v>
      </c>
      <c r="J6" s="225">
        <v>1231</v>
      </c>
      <c r="K6" s="225"/>
      <c r="L6" s="225">
        <v>248</v>
      </c>
      <c r="M6" s="227"/>
    </row>
    <row r="7" spans="1:13" ht="15">
      <c r="A7" s="228">
        <v>1992</v>
      </c>
      <c r="B7" s="225">
        <v>5160</v>
      </c>
      <c r="C7" s="225"/>
      <c r="D7" s="229">
        <v>53.3</v>
      </c>
      <c r="E7" s="225">
        <v>966</v>
      </c>
      <c r="F7" s="225"/>
      <c r="G7" s="225" t="s">
        <v>0</v>
      </c>
      <c r="H7" s="225">
        <v>4193</v>
      </c>
      <c r="I7" s="225">
        <v>940</v>
      </c>
      <c r="J7" s="225">
        <v>1267</v>
      </c>
      <c r="K7" s="225"/>
      <c r="L7" s="225">
        <v>263</v>
      </c>
      <c r="M7" s="227"/>
    </row>
    <row r="8" spans="1:13" ht="15">
      <c r="A8" s="228">
        <v>1993</v>
      </c>
      <c r="B8" s="225">
        <v>5263</v>
      </c>
      <c r="C8" s="225"/>
      <c r="D8" s="229">
        <v>53.6</v>
      </c>
      <c r="E8" s="225">
        <v>990</v>
      </c>
      <c r="F8" s="225"/>
      <c r="G8" s="225" t="s">
        <v>0</v>
      </c>
      <c r="H8" s="225">
        <v>4251</v>
      </c>
      <c r="I8" s="225">
        <v>956</v>
      </c>
      <c r="J8" s="225">
        <v>1261</v>
      </c>
      <c r="K8" s="225"/>
      <c r="L8" s="225">
        <v>246</v>
      </c>
      <c r="M8" s="227"/>
    </row>
    <row r="9" spans="1:13" ht="15">
      <c r="A9" s="228">
        <v>1994</v>
      </c>
      <c r="B9" s="225">
        <v>5393</v>
      </c>
      <c r="C9" s="225"/>
      <c r="D9" s="229">
        <v>52.9</v>
      </c>
      <c r="E9" s="225">
        <v>1110</v>
      </c>
      <c r="F9" s="225"/>
      <c r="G9" s="225" t="s">
        <v>0</v>
      </c>
      <c r="H9" s="225">
        <v>4419</v>
      </c>
      <c r="I9" s="225">
        <v>1103</v>
      </c>
      <c r="J9" s="225">
        <v>1237</v>
      </c>
      <c r="K9" s="225"/>
      <c r="L9" s="225">
        <v>224</v>
      </c>
      <c r="M9" s="227"/>
    </row>
    <row r="10" spans="1:13" ht="15">
      <c r="A10" s="228">
        <v>1995</v>
      </c>
      <c r="B10" s="225">
        <v>5577</v>
      </c>
      <c r="C10" s="225"/>
      <c r="D10" s="229">
        <v>52.7</v>
      </c>
      <c r="E10" s="225">
        <v>1211</v>
      </c>
      <c r="F10" s="225"/>
      <c r="G10" s="225" t="s">
        <v>0</v>
      </c>
      <c r="H10" s="225">
        <v>4578</v>
      </c>
      <c r="I10" s="220">
        <v>1190</v>
      </c>
      <c r="J10" s="225">
        <v>1296</v>
      </c>
      <c r="K10" s="225"/>
      <c r="L10" s="220">
        <v>269</v>
      </c>
      <c r="M10" s="227"/>
    </row>
    <row r="11" spans="1:13" ht="15">
      <c r="A11" s="228">
        <v>1996</v>
      </c>
      <c r="B11" s="230">
        <v>5822</v>
      </c>
      <c r="C11" s="231"/>
      <c r="D11" s="229">
        <v>53.4</v>
      </c>
      <c r="E11" s="225">
        <v>1391</v>
      </c>
      <c r="F11" s="225"/>
      <c r="G11" s="225" t="s">
        <v>0</v>
      </c>
      <c r="H11" s="225">
        <v>5032</v>
      </c>
      <c r="I11" s="220">
        <v>1349</v>
      </c>
      <c r="J11" s="225">
        <v>1250</v>
      </c>
      <c r="K11" s="225"/>
      <c r="L11" s="220">
        <v>264</v>
      </c>
      <c r="M11" s="227"/>
    </row>
    <row r="12" spans="1:13" ht="15">
      <c r="A12" s="228">
        <v>1997</v>
      </c>
      <c r="B12" s="230">
        <v>6446</v>
      </c>
      <c r="C12" s="232"/>
      <c r="D12" s="229">
        <v>53.76977970834626</v>
      </c>
      <c r="E12" s="225">
        <v>1402</v>
      </c>
      <c r="F12" s="225"/>
      <c r="G12" s="229">
        <v>53.5</v>
      </c>
      <c r="H12" s="233">
        <v>5216</v>
      </c>
      <c r="I12" s="220">
        <v>1162</v>
      </c>
      <c r="J12" s="225">
        <v>1396</v>
      </c>
      <c r="K12" s="225"/>
      <c r="L12" s="220">
        <v>261</v>
      </c>
      <c r="M12" s="227"/>
    </row>
    <row r="13" spans="1:13" ht="15">
      <c r="A13" s="228">
        <v>1998</v>
      </c>
      <c r="B13" s="225">
        <v>6937</v>
      </c>
      <c r="C13" s="231"/>
      <c r="D13" s="234">
        <v>52.7</v>
      </c>
      <c r="E13" s="225">
        <v>1420</v>
      </c>
      <c r="F13" s="225"/>
      <c r="G13" s="234">
        <v>51.2</v>
      </c>
      <c r="H13" s="225">
        <v>5785</v>
      </c>
      <c r="I13" s="220">
        <v>1169</v>
      </c>
      <c r="J13" s="225">
        <v>1457</v>
      </c>
      <c r="K13" s="225"/>
      <c r="L13" s="220">
        <v>267</v>
      </c>
      <c r="M13" s="80"/>
    </row>
    <row r="14" spans="1:13" ht="15">
      <c r="A14" s="228">
        <v>1999</v>
      </c>
      <c r="B14" s="225">
        <v>7121</v>
      </c>
      <c r="C14" s="231"/>
      <c r="D14" s="234">
        <v>52.7</v>
      </c>
      <c r="E14" s="225">
        <v>1318</v>
      </c>
      <c r="F14" s="225"/>
      <c r="G14" s="234">
        <v>53.8</v>
      </c>
      <c r="H14" s="225">
        <v>6028</v>
      </c>
      <c r="I14" s="220">
        <v>1009</v>
      </c>
      <c r="J14" s="225">
        <v>1524</v>
      </c>
      <c r="K14" s="225"/>
      <c r="L14" s="220">
        <v>348</v>
      </c>
      <c r="M14" s="80"/>
    </row>
    <row r="15" spans="1:13" ht="15">
      <c r="A15" s="228">
        <v>2000</v>
      </c>
      <c r="B15" s="225">
        <v>7278</v>
      </c>
      <c r="C15" s="231"/>
      <c r="D15" s="234">
        <f>3840/7278*100</f>
        <v>52.761747732893646</v>
      </c>
      <c r="E15" s="225">
        <v>1230</v>
      </c>
      <c r="F15" s="225"/>
      <c r="G15" s="234">
        <f>661/1230*100</f>
        <v>53.73983739837398</v>
      </c>
      <c r="H15" s="225">
        <v>6276</v>
      </c>
      <c r="I15" s="220">
        <v>945</v>
      </c>
      <c r="J15" s="225">
        <v>1603</v>
      </c>
      <c r="K15" s="225"/>
      <c r="L15" s="220">
        <v>308</v>
      </c>
      <c r="M15" s="80"/>
    </row>
    <row r="16" spans="1:13" ht="15">
      <c r="A16" s="228">
        <v>2001</v>
      </c>
      <c r="B16" s="225">
        <v>7408</v>
      </c>
      <c r="C16" s="231"/>
      <c r="D16" s="234">
        <f>3916/7408*100</f>
        <v>52.861771058315334</v>
      </c>
      <c r="E16" s="225">
        <v>1202</v>
      </c>
      <c r="F16" s="225"/>
      <c r="G16" s="234">
        <f>633/1202*100</f>
        <v>52.66222961730449</v>
      </c>
      <c r="H16" s="225">
        <v>6494</v>
      </c>
      <c r="I16" s="220">
        <v>907</v>
      </c>
      <c r="J16" s="225">
        <v>1678</v>
      </c>
      <c r="K16" s="225"/>
      <c r="L16" s="220">
        <v>320</v>
      </c>
      <c r="M16" s="80"/>
    </row>
    <row r="17" spans="1:13" ht="15">
      <c r="A17" s="228">
        <v>2002</v>
      </c>
      <c r="B17" s="225">
        <v>7544</v>
      </c>
      <c r="C17" s="225">
        <v>3943</v>
      </c>
      <c r="D17" s="234">
        <f>3943/7544*100</f>
        <v>52.26670201484623</v>
      </c>
      <c r="E17" s="225">
        <v>1298</v>
      </c>
      <c r="F17" s="225">
        <v>654</v>
      </c>
      <c r="G17" s="234">
        <f>F17/E17%</f>
        <v>50.38520801232666</v>
      </c>
      <c r="H17" s="225">
        <v>6648</v>
      </c>
      <c r="I17" s="220">
        <v>950</v>
      </c>
      <c r="J17" s="225">
        <v>1784</v>
      </c>
      <c r="K17" s="225"/>
      <c r="L17" s="220">
        <v>383</v>
      </c>
      <c r="M17" s="227"/>
    </row>
    <row r="18" spans="1:13" ht="15">
      <c r="A18" s="228">
        <v>2003</v>
      </c>
      <c r="B18" s="225">
        <v>7659</v>
      </c>
      <c r="C18" s="225">
        <v>3991</v>
      </c>
      <c r="D18" s="234">
        <v>52.108630369499934</v>
      </c>
      <c r="E18" s="225">
        <v>1200</v>
      </c>
      <c r="F18" s="225">
        <v>645</v>
      </c>
      <c r="G18" s="234">
        <v>53.75</v>
      </c>
      <c r="H18" s="225">
        <v>6848</v>
      </c>
      <c r="I18" s="220">
        <v>904</v>
      </c>
      <c r="J18" s="225">
        <v>1780</v>
      </c>
      <c r="K18" s="225"/>
      <c r="L18" s="220">
        <v>323</v>
      </c>
      <c r="M18" s="227"/>
    </row>
    <row r="19" spans="1:13" ht="15">
      <c r="A19" s="228">
        <v>2004</v>
      </c>
      <c r="B19" s="225">
        <v>7969</v>
      </c>
      <c r="C19" s="225">
        <v>4230</v>
      </c>
      <c r="D19" s="234">
        <f>C19/B19%</f>
        <v>53.08068766470072</v>
      </c>
      <c r="E19" s="225">
        <v>1539</v>
      </c>
      <c r="F19" s="225">
        <v>783</v>
      </c>
      <c r="G19" s="234">
        <f>F19/E19%</f>
        <v>50.87719298245614</v>
      </c>
      <c r="H19" s="225">
        <v>7235</v>
      </c>
      <c r="I19" s="220">
        <v>1236</v>
      </c>
      <c r="J19" s="225">
        <v>1846</v>
      </c>
      <c r="K19" s="225"/>
      <c r="L19" s="220">
        <v>358</v>
      </c>
      <c r="M19" s="227"/>
    </row>
    <row r="20" spans="1:13" ht="15">
      <c r="A20" s="228">
        <v>2005</v>
      </c>
      <c r="B20" s="225">
        <v>7734</v>
      </c>
      <c r="C20" s="225">
        <v>4090</v>
      </c>
      <c r="D20" s="234">
        <v>52.88337212309283</v>
      </c>
      <c r="E20" s="225">
        <v>1388</v>
      </c>
      <c r="F20" s="225">
        <v>730</v>
      </c>
      <c r="G20" s="234">
        <v>52.59365994236311</v>
      </c>
      <c r="H20" s="225">
        <v>6969</v>
      </c>
      <c r="I20" s="220">
        <v>1029</v>
      </c>
      <c r="J20" s="225">
        <v>1909</v>
      </c>
      <c r="K20" s="225"/>
      <c r="L20" s="220">
        <v>408</v>
      </c>
      <c r="M20" s="227"/>
    </row>
    <row r="21" spans="1:13" ht="15">
      <c r="A21" s="235">
        <v>2006</v>
      </c>
      <c r="B21" s="236">
        <v>7754</v>
      </c>
      <c r="C21" s="236">
        <v>4114</v>
      </c>
      <c r="D21" s="237">
        <f>C21/B21%</f>
        <v>53.05648697446479</v>
      </c>
      <c r="E21" s="236">
        <v>1517</v>
      </c>
      <c r="F21" s="236">
        <v>809</v>
      </c>
      <c r="G21" s="237">
        <f>F21/E21%</f>
        <v>53.328938694792356</v>
      </c>
      <c r="H21" s="236">
        <v>7004</v>
      </c>
      <c r="I21" s="238">
        <v>1175</v>
      </c>
      <c r="J21" s="236">
        <v>1967</v>
      </c>
      <c r="K21" s="236"/>
      <c r="L21" s="238">
        <v>413</v>
      </c>
      <c r="M21" s="227"/>
    </row>
    <row r="22" spans="1:13" ht="15">
      <c r="A22" s="235">
        <v>2007</v>
      </c>
      <c r="B22" s="236">
        <f>'[1]1'!C39</f>
        <v>7725</v>
      </c>
      <c r="C22" s="236">
        <v>4093</v>
      </c>
      <c r="D22" s="237">
        <v>53</v>
      </c>
      <c r="E22" s="236">
        <v>1604</v>
      </c>
      <c r="F22" s="236">
        <v>828</v>
      </c>
      <c r="G22" s="237">
        <f>F22/E22%</f>
        <v>51.62094763092269</v>
      </c>
      <c r="H22" s="236">
        <f>'[1]1'!G39</f>
        <v>6911</v>
      </c>
      <c r="I22" s="238">
        <v>1247</v>
      </c>
      <c r="J22" s="236">
        <v>2046</v>
      </c>
      <c r="K22" s="236"/>
      <c r="L22" s="238">
        <v>418</v>
      </c>
      <c r="M22" s="227"/>
    </row>
    <row r="23" spans="1:13" ht="15">
      <c r="A23" s="235">
        <v>2008</v>
      </c>
      <c r="B23" s="236">
        <f>'[1]1'!C40</f>
        <v>8232</v>
      </c>
      <c r="C23" s="236">
        <v>4317</v>
      </c>
      <c r="D23" s="237">
        <f>C23/B23%</f>
        <v>52.44169096209913</v>
      </c>
      <c r="E23" s="236">
        <v>1960</v>
      </c>
      <c r="F23" s="236">
        <v>1014</v>
      </c>
      <c r="G23" s="237">
        <f>F23/E23%</f>
        <v>51.73469387755102</v>
      </c>
      <c r="H23" s="236">
        <f>'[1]1'!G40</f>
        <v>7450</v>
      </c>
      <c r="I23" s="238">
        <v>1638</v>
      </c>
      <c r="J23" s="236">
        <v>2092</v>
      </c>
      <c r="K23" s="236"/>
      <c r="L23" s="238">
        <v>410</v>
      </c>
      <c r="M23" s="227"/>
    </row>
    <row r="24" spans="1:13" ht="15">
      <c r="A24" s="235">
        <v>2009</v>
      </c>
      <c r="B24" s="236">
        <f>'[1]1'!C41</f>
        <v>8961</v>
      </c>
      <c r="C24" s="236">
        <v>4786</v>
      </c>
      <c r="D24" s="237">
        <f>C24/B24%</f>
        <v>53.409217721236466</v>
      </c>
      <c r="E24" s="236">
        <v>2828</v>
      </c>
      <c r="F24" s="236">
        <v>1531</v>
      </c>
      <c r="G24" s="237">
        <f>F24/E24%</f>
        <v>54.13719943422913</v>
      </c>
      <c r="H24" s="236">
        <f>'[1]1'!G41</f>
        <v>7935</v>
      </c>
      <c r="I24" s="238">
        <v>2393</v>
      </c>
      <c r="J24" s="236">
        <v>1816</v>
      </c>
      <c r="K24" s="239"/>
      <c r="L24" s="240" t="s">
        <v>0</v>
      </c>
      <c r="M24" s="227"/>
    </row>
    <row r="25" spans="1:13" ht="15">
      <c r="A25" s="235">
        <v>2010</v>
      </c>
      <c r="B25" s="236">
        <v>10022</v>
      </c>
      <c r="C25" s="236">
        <v>5303</v>
      </c>
      <c r="D25" s="237">
        <v>52.913590101776094</v>
      </c>
      <c r="E25" s="236">
        <v>2377</v>
      </c>
      <c r="F25" s="236">
        <v>1236</v>
      </c>
      <c r="G25" s="237">
        <v>51.998317206562895</v>
      </c>
      <c r="H25" s="236">
        <v>9356</v>
      </c>
      <c r="I25" s="238">
        <v>2281</v>
      </c>
      <c r="J25" s="236">
        <v>1923</v>
      </c>
      <c r="K25" s="239"/>
      <c r="L25" s="240">
        <v>391</v>
      </c>
      <c r="M25" s="227"/>
    </row>
    <row r="26" spans="1:13" ht="15">
      <c r="A26" s="235">
        <v>2011</v>
      </c>
      <c r="B26" s="236">
        <f>'[1]1'!C43</f>
        <v>10564</v>
      </c>
      <c r="C26" s="236">
        <v>5543</v>
      </c>
      <c r="D26" s="237">
        <f>C26/B26%</f>
        <v>52.470655054903446</v>
      </c>
      <c r="E26" s="236">
        <v>2807</v>
      </c>
      <c r="F26" s="236">
        <v>1439</v>
      </c>
      <c r="G26" s="237">
        <f>F26/E26%</f>
        <v>51.26469540434628</v>
      </c>
      <c r="H26" s="236">
        <f>'[1]1'!G43</f>
        <v>9753</v>
      </c>
      <c r="I26" s="238">
        <v>2794</v>
      </c>
      <c r="J26" s="236">
        <v>1968</v>
      </c>
      <c r="K26" s="351"/>
      <c r="L26" s="352">
        <v>423</v>
      </c>
      <c r="M26" s="241"/>
    </row>
    <row r="27" spans="1:13" ht="15">
      <c r="A27" s="235">
        <v>2012</v>
      </c>
      <c r="B27" s="236">
        <v>10773</v>
      </c>
      <c r="C27" s="236">
        <v>5696</v>
      </c>
      <c r="D27" s="237">
        <f>C27/B27%</f>
        <v>52.87292304836164</v>
      </c>
      <c r="E27" s="236">
        <v>2860</v>
      </c>
      <c r="F27" s="236">
        <v>1499</v>
      </c>
      <c r="G27" s="237">
        <f>F27/E27%</f>
        <v>52.41258741258741</v>
      </c>
      <c r="H27" s="236">
        <v>9660</v>
      </c>
      <c r="I27" s="238">
        <v>2860</v>
      </c>
      <c r="J27" s="236">
        <v>1930</v>
      </c>
      <c r="K27" s="351"/>
      <c r="L27" s="352">
        <v>386</v>
      </c>
      <c r="M27" s="241"/>
    </row>
    <row r="28" spans="1:13" ht="15">
      <c r="A28" s="235">
        <v>2013</v>
      </c>
      <c r="B28" s="236">
        <v>11194</v>
      </c>
      <c r="C28" s="236">
        <v>5902</v>
      </c>
      <c r="D28" s="237">
        <f>C28/B28%</f>
        <v>52.72467393246382</v>
      </c>
      <c r="E28" s="236">
        <v>3062</v>
      </c>
      <c r="F28" s="236">
        <v>1577</v>
      </c>
      <c r="G28" s="237">
        <f>F28/E28%</f>
        <v>51.50228608752449</v>
      </c>
      <c r="H28" s="236">
        <v>10093</v>
      </c>
      <c r="I28" s="238">
        <v>3062</v>
      </c>
      <c r="J28" s="236">
        <v>1989</v>
      </c>
      <c r="K28" s="351"/>
      <c r="L28" s="352">
        <v>456</v>
      </c>
      <c r="M28" s="241"/>
    </row>
    <row r="29" spans="1:13" ht="15">
      <c r="A29" s="235">
        <v>2014</v>
      </c>
      <c r="B29" s="236">
        <v>11296</v>
      </c>
      <c r="C29" s="236">
        <v>6020</v>
      </c>
      <c r="D29" s="237">
        <f>C29/B29%</f>
        <v>53.29320113314448</v>
      </c>
      <c r="E29" s="236">
        <v>2880</v>
      </c>
      <c r="F29" s="236">
        <v>1528</v>
      </c>
      <c r="G29" s="237">
        <f>F29/E29%</f>
        <v>53.05555555555556</v>
      </c>
      <c r="H29" s="236">
        <v>10200</v>
      </c>
      <c r="I29" s="238">
        <v>2880</v>
      </c>
      <c r="J29" s="236">
        <v>1857</v>
      </c>
      <c r="K29" s="351"/>
      <c r="L29" s="352">
        <v>333</v>
      </c>
      <c r="M29" s="241"/>
    </row>
    <row r="30" spans="1:13" ht="15">
      <c r="A30" s="235"/>
      <c r="B30" s="236"/>
      <c r="C30" s="236"/>
      <c r="D30" s="237"/>
      <c r="E30" s="236"/>
      <c r="F30" s="236"/>
      <c r="G30" s="237"/>
      <c r="H30" s="236"/>
      <c r="I30" s="238"/>
      <c r="J30" s="236"/>
      <c r="K30" s="351"/>
      <c r="L30" s="352"/>
      <c r="M30" s="241"/>
    </row>
    <row r="31" spans="1:13" ht="15">
      <c r="A31" s="222" t="s">
        <v>188</v>
      </c>
      <c r="B31" s="222"/>
      <c r="C31" s="236"/>
      <c r="D31" s="237"/>
      <c r="E31" s="236"/>
      <c r="F31" s="236"/>
      <c r="G31" s="237"/>
      <c r="H31" s="236"/>
      <c r="I31" s="238"/>
      <c r="J31" s="236"/>
      <c r="K31" s="351"/>
      <c r="L31" s="352"/>
      <c r="M31" s="241"/>
    </row>
    <row r="32" spans="1:13" ht="15">
      <c r="A32" s="222" t="s">
        <v>189</v>
      </c>
      <c r="B32" s="222"/>
      <c r="C32" s="236"/>
      <c r="D32" s="237"/>
      <c r="E32" s="236"/>
      <c r="F32" s="236"/>
      <c r="G32" s="237"/>
      <c r="H32" s="236"/>
      <c r="I32" s="238"/>
      <c r="J32" s="236"/>
      <c r="K32" s="351"/>
      <c r="L32" s="352"/>
      <c r="M32" s="241"/>
    </row>
    <row r="33" spans="1:13" ht="15">
      <c r="A33" s="222" t="s">
        <v>190</v>
      </c>
      <c r="B33" s="242"/>
      <c r="C33" s="236"/>
      <c r="D33" s="237"/>
      <c r="E33" s="236"/>
      <c r="F33" s="236"/>
      <c r="G33" s="237"/>
      <c r="H33" s="236"/>
      <c r="I33" s="238"/>
      <c r="J33" s="236"/>
      <c r="K33" s="351"/>
      <c r="L33" s="352"/>
      <c r="M33" s="241"/>
    </row>
    <row r="34" spans="1:13" ht="15">
      <c r="A34" s="221" t="s">
        <v>191</v>
      </c>
      <c r="B34" s="221"/>
      <c r="C34" s="242"/>
      <c r="D34" s="243"/>
      <c r="E34" s="242"/>
      <c r="F34" s="242"/>
      <c r="G34" s="243"/>
      <c r="H34" s="242"/>
      <c r="I34" s="242"/>
      <c r="J34" s="242"/>
      <c r="K34" s="242"/>
      <c r="L34" s="242"/>
      <c r="M34" s="80"/>
    </row>
    <row r="35" spans="1:13" ht="15">
      <c r="A35" s="221" t="s">
        <v>192</v>
      </c>
      <c r="B35" s="221"/>
      <c r="C35" s="221"/>
      <c r="D35" s="221"/>
      <c r="E35" s="221"/>
      <c r="F35" s="221"/>
      <c r="G35" s="80"/>
      <c r="H35" s="244"/>
      <c r="I35" s="244"/>
      <c r="J35" s="80"/>
      <c r="K35" s="80"/>
      <c r="L35" s="80"/>
      <c r="M35" s="80"/>
    </row>
    <row r="36" spans="1:13" ht="15">
      <c r="A36" s="221"/>
      <c r="B36" s="221"/>
      <c r="C36" s="221"/>
      <c r="D36" s="221"/>
      <c r="E36" s="221"/>
      <c r="F36" s="221"/>
      <c r="G36" s="221"/>
      <c r="H36" s="244"/>
      <c r="I36" s="244"/>
      <c r="J36" s="80"/>
      <c r="K36" s="80"/>
      <c r="L36" s="80"/>
      <c r="M36" s="80"/>
    </row>
    <row r="38" ht="15">
      <c r="A38" s="4" t="s">
        <v>96</v>
      </c>
    </row>
    <row r="39" ht="15">
      <c r="A39" s="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IS47"/>
  <sheetViews>
    <sheetView zoomScale="90" zoomScaleNormal="90" zoomScalePageLayoutView="0" workbookViewId="0" topLeftCell="A1">
      <selection activeCell="C25" sqref="C25"/>
    </sheetView>
  </sheetViews>
  <sheetFormatPr defaultColWidth="9.140625" defaultRowHeight="15"/>
  <cols>
    <col min="1" max="1" width="11.421875" style="248" customWidth="1"/>
    <col min="2" max="2" width="10.57421875" style="259" customWidth="1"/>
    <col min="3" max="3" width="10.28125" style="259" customWidth="1"/>
    <col min="4" max="4" width="7.8515625" style="259" customWidth="1"/>
    <col min="5" max="5" width="2.00390625" style="259" customWidth="1"/>
    <col min="6" max="7" width="9.140625" style="259" customWidth="1"/>
    <col min="8" max="8" width="2.8515625" style="259" customWidth="1"/>
    <col min="9" max="9" width="9.140625" style="259" customWidth="1"/>
    <col min="10" max="10" width="9.140625" style="266" customWidth="1"/>
    <col min="11" max="232" width="9.140625" style="259" customWidth="1"/>
    <col min="233" max="233" width="72.421875" style="259" customWidth="1"/>
    <col min="234" max="235" width="8.28125" style="259" customWidth="1"/>
    <col min="236" max="236" width="7.00390625" style="259" customWidth="1"/>
    <col min="237" max="237" width="7.28125" style="259" customWidth="1"/>
    <col min="238" max="238" width="6.8515625" style="259" customWidth="1"/>
    <col min="239" max="239" width="7.00390625" style="259" customWidth="1"/>
    <col min="240" max="16384" width="9.140625" style="259" customWidth="1"/>
  </cols>
  <sheetData>
    <row r="1" spans="1:2" ht="15.75">
      <c r="A1" s="278" t="s">
        <v>71</v>
      </c>
      <c r="B1" s="245"/>
    </row>
    <row r="2" spans="1:2" ht="15.75">
      <c r="A2" s="279" t="s">
        <v>223</v>
      </c>
      <c r="B2" s="245"/>
    </row>
    <row r="3" ht="12.75">
      <c r="A3" s="246"/>
    </row>
    <row r="4" spans="1:10" s="247" customFormat="1" ht="14.25">
      <c r="A4" s="61" t="s">
        <v>34</v>
      </c>
      <c r="B4" s="284" t="s">
        <v>58</v>
      </c>
      <c r="C4" s="285"/>
      <c r="D4" s="284"/>
      <c r="E4" s="110"/>
      <c r="F4" s="286" t="s">
        <v>78</v>
      </c>
      <c r="G4" s="284"/>
      <c r="I4" s="284" t="s">
        <v>77</v>
      </c>
      <c r="J4" s="287"/>
    </row>
    <row r="5" spans="1:253" s="247" customFormat="1" ht="12.75">
      <c r="A5" s="281"/>
      <c r="B5" s="247" t="s">
        <v>64</v>
      </c>
      <c r="C5" s="247" t="s">
        <v>72</v>
      </c>
      <c r="D5" s="247" t="s">
        <v>73</v>
      </c>
      <c r="E5" s="110"/>
      <c r="F5" s="110" t="s">
        <v>72</v>
      </c>
      <c r="G5" s="280" t="s">
        <v>6</v>
      </c>
      <c r="H5" s="280"/>
      <c r="I5" s="282" t="s">
        <v>5</v>
      </c>
      <c r="J5" s="283" t="s">
        <v>6</v>
      </c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80"/>
      <c r="CA5" s="280"/>
      <c r="CB5" s="280"/>
      <c r="CC5" s="280"/>
      <c r="CD5" s="280"/>
      <c r="CE5" s="280"/>
      <c r="CF5" s="280"/>
      <c r="CG5" s="280"/>
      <c r="CH5" s="280"/>
      <c r="CI5" s="280"/>
      <c r="CJ5" s="280"/>
      <c r="CK5" s="280"/>
      <c r="CL5" s="280"/>
      <c r="CM5" s="280"/>
      <c r="CN5" s="280"/>
      <c r="CO5" s="280"/>
      <c r="CP5" s="280"/>
      <c r="CQ5" s="280"/>
      <c r="CR5" s="280"/>
      <c r="CS5" s="280"/>
      <c r="CT5" s="280"/>
      <c r="CU5" s="280"/>
      <c r="CV5" s="280"/>
      <c r="CW5" s="280"/>
      <c r="CX5" s="280"/>
      <c r="CY5" s="280"/>
      <c r="CZ5" s="280"/>
      <c r="DA5" s="280"/>
      <c r="DB5" s="280"/>
      <c r="DC5" s="280"/>
      <c r="DD5" s="280"/>
      <c r="DE5" s="280"/>
      <c r="DF5" s="280"/>
      <c r="DG5" s="280"/>
      <c r="DH5" s="280"/>
      <c r="DI5" s="280"/>
      <c r="DJ5" s="280"/>
      <c r="DK5" s="280"/>
      <c r="DL5" s="280"/>
      <c r="DM5" s="280"/>
      <c r="DN5" s="280"/>
      <c r="DO5" s="280"/>
      <c r="DP5" s="280"/>
      <c r="DQ5" s="280"/>
      <c r="DR5" s="280"/>
      <c r="DS5" s="280"/>
      <c r="DT5" s="280"/>
      <c r="DU5" s="280"/>
      <c r="DV5" s="280"/>
      <c r="DW5" s="280"/>
      <c r="DX5" s="280"/>
      <c r="DY5" s="280"/>
      <c r="DZ5" s="280"/>
      <c r="EA5" s="280"/>
      <c r="EB5" s="280"/>
      <c r="EC5" s="280"/>
      <c r="ED5" s="280"/>
      <c r="EE5" s="280"/>
      <c r="EF5" s="280"/>
      <c r="EG5" s="280"/>
      <c r="EH5" s="280"/>
      <c r="EI5" s="280"/>
      <c r="EJ5" s="280"/>
      <c r="EK5" s="280"/>
      <c r="EL5" s="280"/>
      <c r="EM5" s="280"/>
      <c r="EN5" s="280"/>
      <c r="EO5" s="280"/>
      <c r="EP5" s="280"/>
      <c r="EQ5" s="280"/>
      <c r="ER5" s="280"/>
      <c r="ES5" s="280"/>
      <c r="ET5" s="280"/>
      <c r="EU5" s="280"/>
      <c r="EV5" s="280"/>
      <c r="EW5" s="280"/>
      <c r="EX5" s="280"/>
      <c r="EY5" s="280"/>
      <c r="EZ5" s="280"/>
      <c r="FA5" s="280"/>
      <c r="FB5" s="280"/>
      <c r="FC5" s="280"/>
      <c r="FD5" s="280"/>
      <c r="FE5" s="280"/>
      <c r="FF5" s="280"/>
      <c r="FG5" s="280"/>
      <c r="FH5" s="280"/>
      <c r="FI5" s="280"/>
      <c r="FJ5" s="280"/>
      <c r="FK5" s="280"/>
      <c r="FL5" s="280"/>
      <c r="FM5" s="280"/>
      <c r="FN5" s="280"/>
      <c r="FO5" s="280"/>
      <c r="FP5" s="280"/>
      <c r="FQ5" s="280"/>
      <c r="FR5" s="280"/>
      <c r="FS5" s="280"/>
      <c r="FT5" s="280"/>
      <c r="FU5" s="280"/>
      <c r="FV5" s="280"/>
      <c r="FW5" s="280"/>
      <c r="FX5" s="280"/>
      <c r="FY5" s="280"/>
      <c r="FZ5" s="280"/>
      <c r="GA5" s="280"/>
      <c r="GB5" s="280"/>
      <c r="GC5" s="280"/>
      <c r="GD5" s="280"/>
      <c r="GE5" s="280"/>
      <c r="GF5" s="280"/>
      <c r="GG5" s="280"/>
      <c r="GH5" s="280"/>
      <c r="GI5" s="280"/>
      <c r="GJ5" s="280"/>
      <c r="GK5" s="280"/>
      <c r="GL5" s="280"/>
      <c r="GM5" s="280"/>
      <c r="GN5" s="280"/>
      <c r="GO5" s="280"/>
      <c r="GP5" s="280"/>
      <c r="GQ5" s="280"/>
      <c r="GR5" s="280"/>
      <c r="GS5" s="280"/>
      <c r="GT5" s="280"/>
      <c r="GU5" s="280"/>
      <c r="GV5" s="280"/>
      <c r="GW5" s="280"/>
      <c r="GX5" s="280"/>
      <c r="GY5" s="280"/>
      <c r="GZ5" s="280"/>
      <c r="HA5" s="280"/>
      <c r="HB5" s="280"/>
      <c r="HC5" s="280"/>
      <c r="HD5" s="280"/>
      <c r="HE5" s="280"/>
      <c r="HF5" s="280"/>
      <c r="HG5" s="280"/>
      <c r="HH5" s="280"/>
      <c r="HI5" s="280"/>
      <c r="HJ5" s="280"/>
      <c r="HK5" s="280"/>
      <c r="HL5" s="280"/>
      <c r="HM5" s="280"/>
      <c r="HN5" s="280"/>
      <c r="HO5" s="280"/>
      <c r="HP5" s="280"/>
      <c r="HQ5" s="280"/>
      <c r="HR5" s="280"/>
      <c r="HS5" s="280"/>
      <c r="HT5" s="280"/>
      <c r="HU5" s="280"/>
      <c r="HV5" s="280"/>
      <c r="HW5" s="280"/>
      <c r="HX5" s="280"/>
      <c r="HY5" s="280"/>
      <c r="HZ5" s="280"/>
      <c r="IA5" s="280"/>
      <c r="IB5" s="280"/>
      <c r="IC5" s="280"/>
      <c r="ID5" s="280"/>
      <c r="IE5" s="280"/>
      <c r="IF5" s="280"/>
      <c r="IG5" s="280"/>
      <c r="IH5" s="280"/>
      <c r="II5" s="280"/>
      <c r="IJ5" s="280"/>
      <c r="IK5" s="280"/>
      <c r="IL5" s="280"/>
      <c r="IM5" s="280"/>
      <c r="IN5" s="280"/>
      <c r="IO5" s="280"/>
      <c r="IP5" s="280"/>
      <c r="IQ5" s="280"/>
      <c r="IR5" s="280"/>
      <c r="IS5" s="280"/>
    </row>
    <row r="6" spans="1:10" ht="16.5" customHeight="1">
      <c r="A6" s="248">
        <v>1997</v>
      </c>
      <c r="B6" s="249">
        <v>6446</v>
      </c>
      <c r="C6" s="249">
        <v>3466</v>
      </c>
      <c r="D6" s="249">
        <v>2980</v>
      </c>
      <c r="F6" s="259">
        <v>2832</v>
      </c>
      <c r="G6" s="259">
        <v>2384</v>
      </c>
      <c r="I6" s="259">
        <v>733</v>
      </c>
      <c r="J6" s="266">
        <v>663</v>
      </c>
    </row>
    <row r="7" spans="1:10" ht="17.25" customHeight="1">
      <c r="A7" s="248">
        <v>1998</v>
      </c>
      <c r="B7" s="259">
        <v>6937</v>
      </c>
      <c r="C7" s="259">
        <v>3657</v>
      </c>
      <c r="D7" s="259">
        <v>3280</v>
      </c>
      <c r="F7" s="259">
        <v>3070</v>
      </c>
      <c r="G7" s="259">
        <v>2715</v>
      </c>
      <c r="I7" s="259">
        <v>773</v>
      </c>
      <c r="J7" s="266">
        <v>684</v>
      </c>
    </row>
    <row r="8" spans="1:10" ht="17.25" customHeight="1">
      <c r="A8" s="248">
        <v>1999</v>
      </c>
      <c r="B8" s="249">
        <v>7121</v>
      </c>
      <c r="C8" s="249">
        <v>3751</v>
      </c>
      <c r="D8" s="249">
        <v>3370</v>
      </c>
      <c r="F8" s="259">
        <v>3186</v>
      </c>
      <c r="G8" s="259">
        <v>2842</v>
      </c>
      <c r="I8" s="259">
        <v>819</v>
      </c>
      <c r="J8" s="266">
        <v>705</v>
      </c>
    </row>
    <row r="9" spans="1:10" ht="17.25" customHeight="1">
      <c r="A9" s="248">
        <v>2000</v>
      </c>
      <c r="B9" s="249">
        <v>7278</v>
      </c>
      <c r="C9" s="249">
        <v>3840</v>
      </c>
      <c r="D9" s="249">
        <v>3438</v>
      </c>
      <c r="F9" s="259">
        <v>3327</v>
      </c>
      <c r="G9" s="259">
        <v>2949</v>
      </c>
      <c r="I9" s="259">
        <v>877</v>
      </c>
      <c r="J9" s="266">
        <v>726</v>
      </c>
    </row>
    <row r="10" spans="1:10" ht="17.25" customHeight="1">
      <c r="A10" s="248">
        <v>2001</v>
      </c>
      <c r="B10" s="249">
        <v>7408</v>
      </c>
      <c r="C10" s="250">
        <v>3916</v>
      </c>
      <c r="D10" s="249">
        <v>3492</v>
      </c>
      <c r="F10" s="259">
        <v>3452</v>
      </c>
      <c r="G10" s="259">
        <v>3042</v>
      </c>
      <c r="I10" s="259">
        <v>905</v>
      </c>
      <c r="J10" s="266">
        <v>773</v>
      </c>
    </row>
    <row r="11" spans="1:10" ht="17.25" customHeight="1">
      <c r="A11" s="251">
        <v>2002</v>
      </c>
      <c r="B11" s="252">
        <v>7544</v>
      </c>
      <c r="C11" s="253">
        <v>3943</v>
      </c>
      <c r="D11" s="253">
        <v>3601</v>
      </c>
      <c r="F11" s="259">
        <v>3490</v>
      </c>
      <c r="G11" s="259">
        <v>3158</v>
      </c>
      <c r="I11" s="259">
        <v>960</v>
      </c>
      <c r="J11" s="266">
        <v>824</v>
      </c>
    </row>
    <row r="12" spans="1:10" ht="17.25" customHeight="1">
      <c r="A12" s="248">
        <v>2003</v>
      </c>
      <c r="B12" s="259">
        <v>7659</v>
      </c>
      <c r="C12" s="259">
        <v>3991</v>
      </c>
      <c r="D12" s="259">
        <v>3668</v>
      </c>
      <c r="F12" s="259">
        <v>3556</v>
      </c>
      <c r="G12" s="259">
        <v>3292</v>
      </c>
      <c r="I12" s="259">
        <v>963</v>
      </c>
      <c r="J12" s="266">
        <v>817</v>
      </c>
    </row>
    <row r="13" spans="1:10" ht="17.25" customHeight="1">
      <c r="A13" s="248">
        <v>2004</v>
      </c>
      <c r="B13" s="2">
        <v>7969</v>
      </c>
      <c r="C13" s="249">
        <v>4230</v>
      </c>
      <c r="D13" s="250">
        <v>3739</v>
      </c>
      <c r="F13" s="259">
        <v>3848</v>
      </c>
      <c r="G13" s="259">
        <v>3387</v>
      </c>
      <c r="I13" s="259">
        <v>984</v>
      </c>
      <c r="J13" s="266">
        <v>862</v>
      </c>
    </row>
    <row r="14" spans="1:10" ht="17.25" customHeight="1">
      <c r="A14" s="248">
        <v>2005</v>
      </c>
      <c r="B14" s="2">
        <v>7734</v>
      </c>
      <c r="C14" s="249">
        <v>4090</v>
      </c>
      <c r="D14" s="250">
        <v>3644</v>
      </c>
      <c r="F14" s="259">
        <v>3679</v>
      </c>
      <c r="G14" s="259">
        <v>3290</v>
      </c>
      <c r="I14" s="259">
        <v>1018</v>
      </c>
      <c r="J14" s="266">
        <v>891</v>
      </c>
    </row>
    <row r="15" spans="1:10" ht="17.25" customHeight="1">
      <c r="A15" s="248">
        <v>2006</v>
      </c>
      <c r="B15" s="2">
        <v>7754</v>
      </c>
      <c r="C15" s="249">
        <v>4114</v>
      </c>
      <c r="D15" s="249">
        <v>3640</v>
      </c>
      <c r="F15" s="259">
        <v>3716</v>
      </c>
      <c r="G15" s="259">
        <v>3288</v>
      </c>
      <c r="I15" s="259">
        <v>1059</v>
      </c>
      <c r="J15" s="266">
        <v>908</v>
      </c>
    </row>
    <row r="16" spans="1:10" ht="17.25" customHeight="1">
      <c r="A16" s="254">
        <v>2007</v>
      </c>
      <c r="B16" s="252">
        <v>7725</v>
      </c>
      <c r="C16" s="253">
        <v>4093</v>
      </c>
      <c r="D16" s="259">
        <v>3632</v>
      </c>
      <c r="F16" s="259">
        <v>3661</v>
      </c>
      <c r="G16" s="259">
        <v>3250</v>
      </c>
      <c r="I16" s="259">
        <v>1088</v>
      </c>
      <c r="J16" s="266">
        <v>958</v>
      </c>
    </row>
    <row r="17" spans="1:10" ht="17.25" customHeight="1">
      <c r="A17" s="248">
        <v>2008</v>
      </c>
      <c r="B17" s="275">
        <v>8232</v>
      </c>
      <c r="C17" s="274">
        <v>4317</v>
      </c>
      <c r="D17" s="274">
        <v>3915</v>
      </c>
      <c r="E17" s="269"/>
      <c r="F17" s="274">
        <v>3891</v>
      </c>
      <c r="G17" s="274">
        <v>3559</v>
      </c>
      <c r="H17" s="274"/>
      <c r="I17" s="274">
        <v>1112</v>
      </c>
      <c r="J17" s="266">
        <v>980</v>
      </c>
    </row>
    <row r="18" spans="1:10" ht="17.25" customHeight="1">
      <c r="A18" s="248">
        <v>2009</v>
      </c>
      <c r="B18" s="275">
        <v>8961</v>
      </c>
      <c r="C18" s="274">
        <v>4786</v>
      </c>
      <c r="D18" s="274">
        <v>4175</v>
      </c>
      <c r="E18" s="269"/>
      <c r="F18" s="274">
        <v>4223</v>
      </c>
      <c r="G18" s="274">
        <v>3712</v>
      </c>
      <c r="H18" s="274"/>
      <c r="I18" s="276">
        <v>957</v>
      </c>
      <c r="J18" s="276">
        <v>859</v>
      </c>
    </row>
    <row r="19" spans="1:11" ht="17.25" customHeight="1">
      <c r="A19" s="248">
        <v>2010</v>
      </c>
      <c r="B19" s="275">
        <v>10022</v>
      </c>
      <c r="C19" s="274">
        <v>5303</v>
      </c>
      <c r="D19" s="274">
        <v>4719</v>
      </c>
      <c r="E19" s="269"/>
      <c r="F19" s="274">
        <v>4889</v>
      </c>
      <c r="G19" s="274">
        <v>4467</v>
      </c>
      <c r="H19" s="274"/>
      <c r="I19" s="274">
        <v>1036</v>
      </c>
      <c r="J19" s="277">
        <v>887</v>
      </c>
      <c r="K19" s="258"/>
    </row>
    <row r="20" spans="1:11" ht="17.25" customHeight="1">
      <c r="A20" s="251">
        <v>2011</v>
      </c>
      <c r="B20" s="275">
        <v>10564</v>
      </c>
      <c r="C20" s="274">
        <v>5543</v>
      </c>
      <c r="D20" s="274">
        <v>5021</v>
      </c>
      <c r="E20" s="269"/>
      <c r="F20" s="274">
        <v>5109</v>
      </c>
      <c r="G20" s="274">
        <v>4644</v>
      </c>
      <c r="H20" s="274"/>
      <c r="I20" s="274">
        <v>1057</v>
      </c>
      <c r="J20" s="277">
        <v>911</v>
      </c>
      <c r="K20" s="258"/>
    </row>
    <row r="21" spans="1:11" ht="17.25" customHeight="1">
      <c r="A21" s="251">
        <v>2012</v>
      </c>
      <c r="B21" s="275">
        <v>10773</v>
      </c>
      <c r="C21" s="274">
        <v>5696</v>
      </c>
      <c r="D21" s="274">
        <v>5077</v>
      </c>
      <c r="E21" s="269"/>
      <c r="F21" s="274">
        <v>5101</v>
      </c>
      <c r="G21" s="274">
        <v>4559</v>
      </c>
      <c r="H21" s="274"/>
      <c r="I21" s="274">
        <v>1027</v>
      </c>
      <c r="J21" s="277">
        <v>903</v>
      </c>
      <c r="K21" s="258"/>
    </row>
    <row r="22" spans="1:11" ht="17.25" customHeight="1">
      <c r="A22" s="251">
        <v>2013</v>
      </c>
      <c r="B22" s="275">
        <v>11194</v>
      </c>
      <c r="C22" s="274">
        <v>5902</v>
      </c>
      <c r="D22" s="274">
        <v>5292</v>
      </c>
      <c r="E22" s="269"/>
      <c r="F22" s="274">
        <v>5319</v>
      </c>
      <c r="G22" s="274">
        <v>4774</v>
      </c>
      <c r="H22" s="274"/>
      <c r="I22" s="274">
        <v>1027</v>
      </c>
      <c r="J22" s="277">
        <v>962</v>
      </c>
      <c r="K22" s="258"/>
    </row>
    <row r="23" spans="1:11" ht="17.25" customHeight="1">
      <c r="A23" s="251">
        <v>2014</v>
      </c>
      <c r="B23" s="275">
        <v>11296</v>
      </c>
      <c r="C23" s="274">
        <v>6020</v>
      </c>
      <c r="D23" s="274">
        <v>5276</v>
      </c>
      <c r="E23" s="269"/>
      <c r="F23" s="274">
        <v>5453</v>
      </c>
      <c r="G23" s="274">
        <v>4747</v>
      </c>
      <c r="H23" s="274"/>
      <c r="I23" s="274">
        <v>968</v>
      </c>
      <c r="J23" s="277">
        <v>889</v>
      </c>
      <c r="K23" s="258"/>
    </row>
    <row r="24" spans="1:11" ht="14.25" customHeight="1">
      <c r="A24" s="251"/>
      <c r="B24" s="257"/>
      <c r="C24" s="267"/>
      <c r="D24" s="267"/>
      <c r="E24" s="267"/>
      <c r="F24" s="267"/>
      <c r="J24" s="264"/>
      <c r="K24" s="258"/>
    </row>
    <row r="25" spans="1:11" ht="12.75">
      <c r="A25" s="248" t="s">
        <v>74</v>
      </c>
      <c r="B25" s="255"/>
      <c r="C25" s="256"/>
      <c r="D25" s="256"/>
      <c r="I25" s="258"/>
      <c r="J25" s="264"/>
      <c r="K25" s="258"/>
    </row>
    <row r="26" spans="1:11" ht="15" customHeight="1">
      <c r="A26" s="248" t="s">
        <v>75</v>
      </c>
      <c r="B26" s="257"/>
      <c r="C26" s="267"/>
      <c r="D26" s="267"/>
      <c r="J26" s="264"/>
      <c r="K26" s="258"/>
    </row>
    <row r="27" spans="1:11" ht="19.5" customHeight="1">
      <c r="A27" s="248" t="s">
        <v>76</v>
      </c>
      <c r="B27" s="257"/>
      <c r="C27" s="267"/>
      <c r="D27" s="267"/>
      <c r="J27" s="264"/>
      <c r="K27" s="258"/>
    </row>
    <row r="28" spans="1:11" ht="12.75">
      <c r="A28" s="251"/>
      <c r="B28" s="267"/>
      <c r="C28" s="267"/>
      <c r="D28" s="267"/>
      <c r="E28" s="267"/>
      <c r="I28" s="258"/>
      <c r="J28" s="264"/>
      <c r="K28" s="258"/>
    </row>
    <row r="29" ht="12.75">
      <c r="A29" s="386" t="s">
        <v>96</v>
      </c>
    </row>
    <row r="30" spans="1:4" ht="12.75">
      <c r="A30" s="4"/>
      <c r="B30" s="247"/>
      <c r="C30" s="247"/>
      <c r="D30" s="260"/>
    </row>
    <row r="31" spans="1:253" ht="12.75">
      <c r="A31" s="261"/>
      <c r="D31" s="268"/>
      <c r="E31" s="247"/>
      <c r="F31" s="247"/>
      <c r="G31" s="247"/>
      <c r="H31" s="247"/>
      <c r="I31" s="247"/>
      <c r="J31" s="265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247"/>
      <c r="BN31" s="247"/>
      <c r="BO31" s="247"/>
      <c r="BP31" s="247"/>
      <c r="BQ31" s="247"/>
      <c r="BR31" s="247"/>
      <c r="BS31" s="247"/>
      <c r="BT31" s="247"/>
      <c r="BU31" s="247"/>
      <c r="BV31" s="247"/>
      <c r="BW31" s="247"/>
      <c r="BX31" s="247"/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247"/>
      <c r="CN31" s="247"/>
      <c r="CO31" s="247"/>
      <c r="CP31" s="247"/>
      <c r="CQ31" s="247"/>
      <c r="CR31" s="247"/>
      <c r="CS31" s="247"/>
      <c r="CT31" s="247"/>
      <c r="CU31" s="247"/>
      <c r="CV31" s="247"/>
      <c r="CW31" s="247"/>
      <c r="CX31" s="247"/>
      <c r="CY31" s="247"/>
      <c r="CZ31" s="247"/>
      <c r="DA31" s="247"/>
      <c r="DB31" s="247"/>
      <c r="DC31" s="247"/>
      <c r="DD31" s="247"/>
      <c r="DE31" s="247"/>
      <c r="DF31" s="247"/>
      <c r="DG31" s="247"/>
      <c r="DH31" s="247"/>
      <c r="DI31" s="247"/>
      <c r="DJ31" s="247"/>
      <c r="DK31" s="247"/>
      <c r="DL31" s="247"/>
      <c r="DM31" s="247"/>
      <c r="DN31" s="247"/>
      <c r="DO31" s="247"/>
      <c r="DP31" s="247"/>
      <c r="DQ31" s="247"/>
      <c r="DR31" s="247"/>
      <c r="DS31" s="247"/>
      <c r="DT31" s="247"/>
      <c r="DU31" s="247"/>
      <c r="DV31" s="247"/>
      <c r="DW31" s="247"/>
      <c r="DX31" s="247"/>
      <c r="DY31" s="247"/>
      <c r="DZ31" s="247"/>
      <c r="EA31" s="247"/>
      <c r="EB31" s="247"/>
      <c r="EC31" s="247"/>
      <c r="ED31" s="247"/>
      <c r="EE31" s="247"/>
      <c r="EF31" s="247"/>
      <c r="EG31" s="247"/>
      <c r="EH31" s="247"/>
      <c r="EI31" s="247"/>
      <c r="EJ31" s="247"/>
      <c r="EK31" s="247"/>
      <c r="EL31" s="247"/>
      <c r="EM31" s="247"/>
      <c r="EN31" s="247"/>
      <c r="EO31" s="247"/>
      <c r="EP31" s="247"/>
      <c r="EQ31" s="247"/>
      <c r="ER31" s="247"/>
      <c r="ES31" s="247"/>
      <c r="ET31" s="247"/>
      <c r="EU31" s="247"/>
      <c r="EV31" s="247"/>
      <c r="EW31" s="247"/>
      <c r="EX31" s="247"/>
      <c r="EY31" s="247"/>
      <c r="EZ31" s="247"/>
      <c r="FA31" s="247"/>
      <c r="FB31" s="247"/>
      <c r="FC31" s="247"/>
      <c r="FD31" s="247"/>
      <c r="FE31" s="247"/>
      <c r="FF31" s="247"/>
      <c r="FG31" s="247"/>
      <c r="FH31" s="247"/>
      <c r="FI31" s="247"/>
      <c r="FJ31" s="247"/>
      <c r="FK31" s="247"/>
      <c r="FL31" s="247"/>
      <c r="FM31" s="247"/>
      <c r="FN31" s="247"/>
      <c r="FO31" s="247"/>
      <c r="FP31" s="247"/>
      <c r="FQ31" s="247"/>
      <c r="FR31" s="247"/>
      <c r="FS31" s="247"/>
      <c r="FT31" s="247"/>
      <c r="FU31" s="247"/>
      <c r="FV31" s="247"/>
      <c r="FW31" s="247"/>
      <c r="FX31" s="247"/>
      <c r="FY31" s="247"/>
      <c r="FZ31" s="247"/>
      <c r="GA31" s="247"/>
      <c r="GB31" s="247"/>
      <c r="GC31" s="247"/>
      <c r="GD31" s="247"/>
      <c r="GE31" s="247"/>
      <c r="GF31" s="247"/>
      <c r="GG31" s="247"/>
      <c r="GH31" s="247"/>
      <c r="GI31" s="247"/>
      <c r="GJ31" s="247"/>
      <c r="GK31" s="247"/>
      <c r="GL31" s="247"/>
      <c r="GM31" s="247"/>
      <c r="GN31" s="247"/>
      <c r="GO31" s="247"/>
      <c r="GP31" s="247"/>
      <c r="GQ31" s="247"/>
      <c r="GR31" s="247"/>
      <c r="GS31" s="247"/>
      <c r="GT31" s="247"/>
      <c r="GU31" s="247"/>
      <c r="GV31" s="247"/>
      <c r="GW31" s="247"/>
      <c r="GX31" s="247"/>
      <c r="GY31" s="247"/>
      <c r="GZ31" s="247"/>
      <c r="HA31" s="247"/>
      <c r="HB31" s="247"/>
      <c r="HC31" s="247"/>
      <c r="HD31" s="247"/>
      <c r="HE31" s="247"/>
      <c r="HF31" s="247"/>
      <c r="HG31" s="247"/>
      <c r="HH31" s="247"/>
      <c r="HI31" s="247"/>
      <c r="HJ31" s="247"/>
      <c r="HK31" s="247"/>
      <c r="HL31" s="247"/>
      <c r="HM31" s="247"/>
      <c r="HN31" s="247"/>
      <c r="HO31" s="247"/>
      <c r="HP31" s="247"/>
      <c r="HQ31" s="247"/>
      <c r="HR31" s="247"/>
      <c r="HS31" s="247"/>
      <c r="HT31" s="247"/>
      <c r="HU31" s="247"/>
      <c r="HV31" s="247"/>
      <c r="HW31" s="247"/>
      <c r="HX31" s="247"/>
      <c r="HY31" s="247"/>
      <c r="HZ31" s="247"/>
      <c r="IA31" s="247"/>
      <c r="IB31" s="247"/>
      <c r="IC31" s="247"/>
      <c r="ID31" s="247"/>
      <c r="IE31" s="247"/>
      <c r="IF31" s="247"/>
      <c r="IG31" s="247"/>
      <c r="IH31" s="247"/>
      <c r="II31" s="247"/>
      <c r="IJ31" s="247"/>
      <c r="IK31" s="247"/>
      <c r="IL31" s="247"/>
      <c r="IM31" s="247"/>
      <c r="IN31" s="247"/>
      <c r="IO31" s="247"/>
      <c r="IP31" s="247"/>
      <c r="IQ31" s="247"/>
      <c r="IR31" s="247"/>
      <c r="IS31" s="247"/>
    </row>
    <row r="32" spans="1:16" ht="12.75">
      <c r="A32" s="262"/>
      <c r="B32" s="268"/>
      <c r="C32" s="268"/>
      <c r="D32" s="268"/>
      <c r="J32" s="269"/>
      <c r="K32" s="267"/>
      <c r="N32" s="267"/>
      <c r="O32" s="267"/>
      <c r="P32" s="267"/>
    </row>
    <row r="33" spans="1:16" ht="12.75">
      <c r="A33" s="262"/>
      <c r="B33" s="268"/>
      <c r="C33" s="268"/>
      <c r="D33" s="268"/>
      <c r="N33" s="267"/>
      <c r="O33" s="267"/>
      <c r="P33" s="267"/>
    </row>
    <row r="34" spans="1:11" ht="12.75">
      <c r="A34" s="262"/>
      <c r="B34" s="250"/>
      <c r="C34" s="250"/>
      <c r="D34" s="250"/>
      <c r="J34" s="269"/>
      <c r="K34" s="267"/>
    </row>
    <row r="35" ht="12.75">
      <c r="A35" s="263"/>
    </row>
    <row r="36" spans="1:4" ht="12.75">
      <c r="A36" s="262"/>
      <c r="B36" s="245"/>
      <c r="C36" s="245"/>
      <c r="D36" s="245"/>
    </row>
    <row r="37" spans="3:11" ht="12.75">
      <c r="C37" s="245"/>
      <c r="D37" s="245"/>
      <c r="J37" s="269"/>
      <c r="K37" s="267"/>
    </row>
    <row r="38" spans="2:4" ht="12.75">
      <c r="B38" s="270"/>
      <c r="C38" s="245"/>
      <c r="D38" s="245"/>
    </row>
    <row r="39" spans="3:4" ht="12.75">
      <c r="C39" s="245"/>
      <c r="D39" s="245"/>
    </row>
    <row r="40" ht="12.75">
      <c r="B40" s="271"/>
    </row>
    <row r="41" ht="12.75">
      <c r="A41" s="272"/>
    </row>
    <row r="42" ht="12.75">
      <c r="A42" s="246"/>
    </row>
    <row r="43" ht="12.75">
      <c r="A43" s="273"/>
    </row>
    <row r="47" ht="12.75">
      <c r="A47" s="6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3.28125" style="0" bestFit="1" customWidth="1"/>
    <col min="3" max="3" width="12.8515625" style="0" bestFit="1" customWidth="1"/>
    <col min="4" max="4" width="9.57421875" style="0" bestFit="1" customWidth="1"/>
    <col min="5" max="5" width="3.00390625" style="0" customWidth="1"/>
    <col min="6" max="6" width="14.7109375" style="0" bestFit="1" customWidth="1"/>
    <col min="7" max="7" width="14.421875" style="0" bestFit="1" customWidth="1"/>
  </cols>
  <sheetData>
    <row r="1" ht="15.75">
      <c r="A1" s="310" t="s">
        <v>231</v>
      </c>
    </row>
    <row r="2" spans="1:8" ht="15">
      <c r="A2" s="115" t="s">
        <v>35</v>
      </c>
      <c r="B2" s="115"/>
      <c r="C2" s="115"/>
      <c r="D2" s="115"/>
      <c r="E2" s="115"/>
      <c r="F2" s="115"/>
      <c r="G2" s="115"/>
      <c r="H2" s="115"/>
    </row>
    <row r="3" spans="1:8" s="295" customFormat="1" ht="15">
      <c r="A3" s="118"/>
      <c r="B3" s="299" t="s">
        <v>87</v>
      </c>
      <c r="C3" s="299"/>
      <c r="D3" s="299"/>
      <c r="E3" s="118"/>
      <c r="F3" s="299" t="s">
        <v>23</v>
      </c>
      <c r="G3" s="299"/>
      <c r="H3" s="299"/>
    </row>
    <row r="4" spans="1:9" s="297" customFormat="1" ht="15">
      <c r="A4" s="296"/>
      <c r="B4" s="296" t="s">
        <v>5</v>
      </c>
      <c r="C4" s="296" t="s">
        <v>6</v>
      </c>
      <c r="D4" s="296" t="s">
        <v>53</v>
      </c>
      <c r="E4" s="296"/>
      <c r="F4" s="296" t="s">
        <v>5</v>
      </c>
      <c r="G4" s="296" t="s">
        <v>6</v>
      </c>
      <c r="H4" s="296" t="s">
        <v>24</v>
      </c>
      <c r="I4" s="296"/>
    </row>
    <row r="5" spans="1:9" ht="15">
      <c r="A5" s="115" t="s">
        <v>35</v>
      </c>
      <c r="I5" s="115"/>
    </row>
    <row r="6" spans="1:9" ht="15">
      <c r="A6" s="146">
        <v>1991</v>
      </c>
      <c r="B6" s="298">
        <v>1.8</v>
      </c>
      <c r="C6" s="298">
        <v>1.7</v>
      </c>
      <c r="D6" s="298">
        <v>1.8</v>
      </c>
      <c r="E6" s="298"/>
      <c r="F6" s="298">
        <v>0.7</v>
      </c>
      <c r="G6" s="298">
        <v>0.7</v>
      </c>
      <c r="H6" s="298">
        <v>0.7</v>
      </c>
      <c r="I6" s="115"/>
    </row>
    <row r="7" spans="1:9" ht="15">
      <c r="A7" s="146">
        <v>1992</v>
      </c>
      <c r="B7" s="298">
        <v>1.8</v>
      </c>
      <c r="C7" s="298">
        <v>1.6</v>
      </c>
      <c r="D7" s="298">
        <v>1.7</v>
      </c>
      <c r="E7" s="298"/>
      <c r="F7" s="298">
        <v>0.7</v>
      </c>
      <c r="G7" s="298">
        <v>0.7</v>
      </c>
      <c r="H7" s="298">
        <v>0.7</v>
      </c>
      <c r="I7" s="115"/>
    </row>
    <row r="8" spans="1:10" ht="15">
      <c r="A8" s="146">
        <v>1993</v>
      </c>
      <c r="B8" s="298">
        <v>1.7</v>
      </c>
      <c r="C8" s="298">
        <v>1.6</v>
      </c>
      <c r="D8" s="298">
        <v>1.6</v>
      </c>
      <c r="E8" s="298"/>
      <c r="F8" s="298">
        <v>0.7</v>
      </c>
      <c r="G8" s="298">
        <v>0.7</v>
      </c>
      <c r="H8" s="298">
        <v>0.7</v>
      </c>
      <c r="I8" s="115"/>
      <c r="J8" s="361"/>
    </row>
    <row r="9" spans="1:9" ht="15">
      <c r="A9" s="146">
        <v>1994</v>
      </c>
      <c r="B9" s="298">
        <v>1.7</v>
      </c>
      <c r="C9" s="298">
        <v>1.7</v>
      </c>
      <c r="D9" s="298">
        <v>1.7</v>
      </c>
      <c r="E9" s="298"/>
      <c r="F9" s="298">
        <v>0.7</v>
      </c>
      <c r="G9" s="298">
        <v>0.7</v>
      </c>
      <c r="H9" s="298">
        <v>0.7</v>
      </c>
      <c r="I9" s="115"/>
    </row>
    <row r="10" spans="1:9" ht="15">
      <c r="A10" s="146">
        <v>1995</v>
      </c>
      <c r="B10" s="298">
        <v>1.8</v>
      </c>
      <c r="C10" s="298">
        <v>1.7</v>
      </c>
      <c r="D10" s="298">
        <v>1.8</v>
      </c>
      <c r="E10" s="298"/>
      <c r="F10" s="298">
        <v>0.8</v>
      </c>
      <c r="G10" s="298">
        <v>0.8</v>
      </c>
      <c r="H10" s="298">
        <v>0.8</v>
      </c>
      <c r="I10" s="115"/>
    </row>
    <row r="11" spans="1:9" ht="15">
      <c r="A11" s="146">
        <v>1996</v>
      </c>
      <c r="B11" s="298">
        <v>1.8</v>
      </c>
      <c r="C11" s="298">
        <v>1.7</v>
      </c>
      <c r="D11" s="298">
        <v>1.8</v>
      </c>
      <c r="E11" s="298"/>
      <c r="F11" s="298">
        <v>0.8</v>
      </c>
      <c r="G11" s="298">
        <v>0.8</v>
      </c>
      <c r="H11" s="298">
        <v>0.8</v>
      </c>
      <c r="I11" s="115"/>
    </row>
    <row r="12" spans="1:9" ht="15">
      <c r="A12" s="146">
        <v>1997</v>
      </c>
      <c r="B12" s="298">
        <v>2.2</v>
      </c>
      <c r="C12" s="298">
        <v>2.1</v>
      </c>
      <c r="D12" s="298">
        <v>2.1</v>
      </c>
      <c r="E12" s="298"/>
      <c r="F12" s="298">
        <v>0.9</v>
      </c>
      <c r="G12" s="298">
        <v>0.8</v>
      </c>
      <c r="H12" s="298">
        <v>0.8</v>
      </c>
      <c r="I12" s="115"/>
    </row>
    <row r="13" spans="1:9" ht="15">
      <c r="A13" s="146">
        <v>1998</v>
      </c>
      <c r="B13" s="298">
        <v>2</v>
      </c>
      <c r="C13" s="298">
        <v>2</v>
      </c>
      <c r="D13" s="298">
        <v>2</v>
      </c>
      <c r="E13" s="298"/>
      <c r="F13" s="298">
        <v>0.9</v>
      </c>
      <c r="G13" s="298">
        <v>0.8</v>
      </c>
      <c r="H13" s="298">
        <v>0.9</v>
      </c>
      <c r="I13" s="115"/>
    </row>
    <row r="14" spans="1:9" ht="15">
      <c r="A14" s="146">
        <v>1999</v>
      </c>
      <c r="B14" s="298">
        <v>2.1</v>
      </c>
      <c r="C14" s="298">
        <v>2.1</v>
      </c>
      <c r="D14" s="298">
        <v>2.1</v>
      </c>
      <c r="E14" s="298"/>
      <c r="F14" s="298">
        <v>0.9</v>
      </c>
      <c r="G14" s="298">
        <v>0.9</v>
      </c>
      <c r="H14" s="298">
        <v>0.9</v>
      </c>
      <c r="I14" s="115"/>
    </row>
    <row r="15" spans="1:9" ht="15">
      <c r="A15" s="146">
        <v>2000</v>
      </c>
      <c r="B15" s="298">
        <v>2.2</v>
      </c>
      <c r="C15" s="298">
        <v>1.9</v>
      </c>
      <c r="D15" s="298">
        <v>2</v>
      </c>
      <c r="E15" s="298"/>
      <c r="F15" s="298">
        <v>1</v>
      </c>
      <c r="G15" s="298">
        <v>0.9</v>
      </c>
      <c r="H15" s="298">
        <v>0.9</v>
      </c>
      <c r="I15" s="115"/>
    </row>
    <row r="16" spans="1:9" ht="15">
      <c r="A16" s="146">
        <v>2001</v>
      </c>
      <c r="B16" s="298">
        <v>2.1</v>
      </c>
      <c r="C16" s="298">
        <v>2</v>
      </c>
      <c r="D16" s="298">
        <v>2</v>
      </c>
      <c r="E16" s="298"/>
      <c r="F16" s="298">
        <v>1</v>
      </c>
      <c r="G16" s="298">
        <v>0.9</v>
      </c>
      <c r="H16" s="298">
        <v>1</v>
      </c>
      <c r="I16" s="115"/>
    </row>
    <row r="17" spans="1:9" ht="15">
      <c r="A17" s="146">
        <v>2002</v>
      </c>
      <c r="B17" s="298">
        <v>2.3</v>
      </c>
      <c r="C17" s="298">
        <v>2.2</v>
      </c>
      <c r="D17" s="298">
        <v>2.3</v>
      </c>
      <c r="E17" s="298"/>
      <c r="F17" s="298">
        <v>1.1</v>
      </c>
      <c r="G17" s="298">
        <v>1</v>
      </c>
      <c r="H17" s="298">
        <v>1</v>
      </c>
      <c r="I17" s="115"/>
    </row>
    <row r="18" spans="1:9" ht="15">
      <c r="A18" s="146">
        <v>2003</v>
      </c>
      <c r="B18" s="298">
        <v>2.3</v>
      </c>
      <c r="C18" s="298">
        <v>2.1</v>
      </c>
      <c r="D18" s="298">
        <v>2.2</v>
      </c>
      <c r="E18" s="298"/>
      <c r="F18" s="298">
        <v>1.1</v>
      </c>
      <c r="G18" s="298">
        <v>1</v>
      </c>
      <c r="H18" s="298">
        <v>1</v>
      </c>
      <c r="I18" s="115"/>
    </row>
    <row r="19" spans="1:9" ht="15">
      <c r="A19" s="146">
        <v>2004</v>
      </c>
      <c r="B19" s="298">
        <v>2.2</v>
      </c>
      <c r="C19" s="298">
        <v>2.1</v>
      </c>
      <c r="D19" s="298">
        <v>2.2</v>
      </c>
      <c r="E19" s="298"/>
      <c r="F19" s="298">
        <v>1.1</v>
      </c>
      <c r="G19" s="298">
        <v>1</v>
      </c>
      <c r="H19" s="298">
        <v>1.1</v>
      </c>
      <c r="I19" s="115"/>
    </row>
    <row r="20" spans="1:9" ht="15">
      <c r="A20" s="146">
        <v>2005</v>
      </c>
      <c r="B20" s="298">
        <v>2.3</v>
      </c>
      <c r="C20" s="298">
        <v>2.1</v>
      </c>
      <c r="D20" s="298">
        <v>2.2</v>
      </c>
      <c r="E20" s="298"/>
      <c r="F20" s="298">
        <v>1.2</v>
      </c>
      <c r="G20" s="298">
        <v>1.1</v>
      </c>
      <c r="H20" s="298">
        <v>1.1</v>
      </c>
      <c r="I20" s="115"/>
    </row>
    <row r="21" spans="1:9" ht="15">
      <c r="A21" s="146">
        <v>2006</v>
      </c>
      <c r="B21" s="298">
        <v>2.4</v>
      </c>
      <c r="C21" s="298">
        <v>2.2</v>
      </c>
      <c r="D21" s="298">
        <v>2.3</v>
      </c>
      <c r="E21" s="298"/>
      <c r="F21" s="298">
        <v>1.2</v>
      </c>
      <c r="G21" s="298">
        <v>1.1</v>
      </c>
      <c r="H21" s="298">
        <v>1.2</v>
      </c>
      <c r="I21" s="115"/>
    </row>
    <row r="22" spans="1:9" ht="15">
      <c r="A22" s="146">
        <v>2007</v>
      </c>
      <c r="B22" s="298">
        <v>2.4</v>
      </c>
      <c r="C22" s="298">
        <v>2.3</v>
      </c>
      <c r="D22" s="298">
        <v>2.3</v>
      </c>
      <c r="E22" s="298"/>
      <c r="F22" s="298">
        <v>1.3</v>
      </c>
      <c r="G22" s="298">
        <v>1.2</v>
      </c>
      <c r="H22" s="298">
        <v>1.2</v>
      </c>
      <c r="I22" s="115"/>
    </row>
    <row r="23" spans="1:9" ht="15">
      <c r="A23" s="146">
        <v>2008</v>
      </c>
      <c r="B23" s="298">
        <v>2.5</v>
      </c>
      <c r="C23" s="298">
        <v>2.3</v>
      </c>
      <c r="D23" s="298">
        <v>2.4</v>
      </c>
      <c r="E23" s="298"/>
      <c r="F23" s="298">
        <v>1.3</v>
      </c>
      <c r="G23" s="298">
        <v>1.2</v>
      </c>
      <c r="H23" s="298">
        <v>1.3</v>
      </c>
      <c r="I23" s="115"/>
    </row>
    <row r="24" spans="1:9" ht="15">
      <c r="A24" s="146">
        <v>2009</v>
      </c>
      <c r="B24" s="298">
        <v>2.3</v>
      </c>
      <c r="C24" s="298">
        <v>2.1</v>
      </c>
      <c r="D24" s="298">
        <v>2.2</v>
      </c>
      <c r="E24" s="298"/>
      <c r="F24" s="298">
        <v>1.3</v>
      </c>
      <c r="G24" s="298">
        <v>1.2</v>
      </c>
      <c r="H24" s="298">
        <v>1.3</v>
      </c>
      <c r="I24" s="115"/>
    </row>
    <row r="25" spans="1:9" ht="15">
      <c r="A25" s="146">
        <v>2010</v>
      </c>
      <c r="B25" s="298">
        <v>2.3</v>
      </c>
      <c r="C25" s="298">
        <v>2.1</v>
      </c>
      <c r="D25" s="298">
        <v>2.2</v>
      </c>
      <c r="E25" s="298"/>
      <c r="F25" s="298">
        <v>1.4</v>
      </c>
      <c r="G25" s="298">
        <v>1.3</v>
      </c>
      <c r="H25" s="298">
        <v>1.3</v>
      </c>
      <c r="I25" s="115"/>
    </row>
    <row r="26" spans="1:9" ht="15">
      <c r="A26" s="146">
        <v>2011</v>
      </c>
      <c r="B26" s="298">
        <v>2.2</v>
      </c>
      <c r="C26" s="298">
        <v>2</v>
      </c>
      <c r="D26" s="298">
        <v>2.1</v>
      </c>
      <c r="E26" s="298"/>
      <c r="F26" s="298">
        <v>1.4</v>
      </c>
      <c r="G26" s="298">
        <v>1.3</v>
      </c>
      <c r="H26" s="298">
        <v>1.4</v>
      </c>
      <c r="I26" s="115"/>
    </row>
    <row r="27" spans="1:9" ht="15">
      <c r="A27" s="146">
        <v>2012</v>
      </c>
      <c r="B27" s="298">
        <v>2.1</v>
      </c>
      <c r="C27" s="298">
        <v>2</v>
      </c>
      <c r="D27" s="298">
        <v>2</v>
      </c>
      <c r="E27" s="298"/>
      <c r="F27" s="298">
        <v>1.4</v>
      </c>
      <c r="G27" s="298">
        <v>1.4</v>
      </c>
      <c r="H27" s="298">
        <v>1.4</v>
      </c>
      <c r="I27" s="115"/>
    </row>
    <row r="28" spans="1:9" ht="15">
      <c r="A28" s="146">
        <v>2013</v>
      </c>
      <c r="B28" s="298">
        <v>2.1</v>
      </c>
      <c r="C28" s="298">
        <v>2</v>
      </c>
      <c r="D28" s="298">
        <v>2</v>
      </c>
      <c r="E28" s="298"/>
      <c r="F28" s="298">
        <v>1.5</v>
      </c>
      <c r="G28" s="298">
        <v>1.4</v>
      </c>
      <c r="H28" s="298">
        <v>1.4</v>
      </c>
      <c r="I28" s="115"/>
    </row>
    <row r="29" spans="1:9" ht="15">
      <c r="A29" s="146">
        <v>2014</v>
      </c>
      <c r="B29" s="298">
        <v>1.9</v>
      </c>
      <c r="C29" s="298">
        <v>1.9</v>
      </c>
      <c r="D29" s="298">
        <v>1.9</v>
      </c>
      <c r="E29" s="298"/>
      <c r="F29" s="298">
        <v>1.4</v>
      </c>
      <c r="G29" s="298">
        <v>1.3</v>
      </c>
      <c r="H29" s="298">
        <v>1.4</v>
      </c>
      <c r="I29" s="115"/>
    </row>
    <row r="31" ht="15">
      <c r="A31" s="476" t="s">
        <v>226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Z36"/>
  <sheetViews>
    <sheetView zoomScalePageLayoutView="0"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140625" defaultRowHeight="15"/>
  <cols>
    <col min="1" max="1" width="42.00390625" style="6" customWidth="1"/>
    <col min="2" max="4" width="9.28125" style="6" bestFit="1" customWidth="1"/>
    <col min="5" max="6" width="9.421875" style="6" bestFit="1" customWidth="1"/>
    <col min="7" max="7" width="11.140625" style="6" customWidth="1"/>
    <col min="8" max="8" width="6.421875" style="6" customWidth="1"/>
    <col min="9" max="9" width="6.7109375" style="6" customWidth="1"/>
    <col min="10" max="10" width="2.00390625" style="6" customWidth="1"/>
    <col min="11" max="11" width="9.140625" style="17" customWidth="1"/>
    <col min="12" max="13" width="9.140625" style="6" customWidth="1"/>
    <col min="14" max="14" width="2.00390625" style="6" customWidth="1"/>
    <col min="15" max="17" width="9.140625" style="6" customWidth="1"/>
    <col min="18" max="18" width="2.00390625" style="6" customWidth="1"/>
    <col min="19" max="21" width="9.140625" style="6" customWidth="1"/>
    <col min="22" max="22" width="2.00390625" style="6" customWidth="1"/>
    <col min="23" max="16384" width="9.140625" style="6" customWidth="1"/>
  </cols>
  <sheetData>
    <row r="1" spans="1:10" ht="15">
      <c r="A1" s="464" t="s">
        <v>270</v>
      </c>
      <c r="B1" s="10"/>
      <c r="C1" s="11"/>
      <c r="D1" s="12"/>
      <c r="E1" s="13"/>
      <c r="F1" s="14"/>
      <c r="G1" s="15"/>
      <c r="H1" s="104"/>
      <c r="I1" s="104"/>
      <c r="J1" s="104"/>
    </row>
    <row r="2" spans="1:25" ht="15">
      <c r="A2" s="4"/>
      <c r="B2" s="4"/>
      <c r="C2" s="4"/>
      <c r="D2" s="4"/>
      <c r="E2" s="4"/>
      <c r="F2" s="4"/>
      <c r="G2" s="364">
        <v>2011</v>
      </c>
      <c r="H2" s="363"/>
      <c r="I2" s="363"/>
      <c r="K2" s="366">
        <v>2012</v>
      </c>
      <c r="L2" s="365"/>
      <c r="M2" s="365"/>
      <c r="O2" s="366">
        <v>2013</v>
      </c>
      <c r="P2" s="365"/>
      <c r="Q2" s="365"/>
      <c r="S2" s="366">
        <v>2014</v>
      </c>
      <c r="T2" s="365"/>
      <c r="U2" s="365"/>
      <c r="W2" s="366">
        <v>2015</v>
      </c>
      <c r="X2" s="365"/>
      <c r="Y2" s="365"/>
    </row>
    <row r="3" spans="1:25" ht="15">
      <c r="A3" s="7"/>
      <c r="B3" s="7">
        <v>1995</v>
      </c>
      <c r="C3" s="7">
        <v>2000</v>
      </c>
      <c r="D3" s="7">
        <v>2005</v>
      </c>
      <c r="E3" s="7">
        <v>2009</v>
      </c>
      <c r="F3" s="7">
        <v>2010</v>
      </c>
      <c r="G3" s="26" t="s">
        <v>24</v>
      </c>
      <c r="H3" s="335" t="s">
        <v>7</v>
      </c>
      <c r="I3" s="335" t="s">
        <v>6</v>
      </c>
      <c r="J3" s="335"/>
      <c r="K3" s="26" t="s">
        <v>24</v>
      </c>
      <c r="L3" s="335" t="s">
        <v>7</v>
      </c>
      <c r="M3" s="335" t="s">
        <v>6</v>
      </c>
      <c r="N3" s="335"/>
      <c r="O3" s="26" t="s">
        <v>24</v>
      </c>
      <c r="P3" s="335" t="s">
        <v>7</v>
      </c>
      <c r="Q3" s="335" t="s">
        <v>6</v>
      </c>
      <c r="S3" s="26" t="s">
        <v>24</v>
      </c>
      <c r="T3" s="335" t="s">
        <v>7</v>
      </c>
      <c r="U3" s="335" t="s">
        <v>6</v>
      </c>
      <c r="W3" s="26" t="s">
        <v>24</v>
      </c>
      <c r="X3" s="335" t="s">
        <v>7</v>
      </c>
      <c r="Y3" s="335" t="s">
        <v>6</v>
      </c>
    </row>
    <row r="4" spans="1:17" ht="15">
      <c r="A4" s="7"/>
      <c r="B4" s="7"/>
      <c r="C4" s="7"/>
      <c r="D4" s="7"/>
      <c r="E4" s="7"/>
      <c r="F4" s="7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</row>
    <row r="5" spans="1:26" s="16" customFormat="1" ht="27" customHeight="1">
      <c r="A5" s="9" t="s">
        <v>155</v>
      </c>
      <c r="B5" s="288">
        <v>1565</v>
      </c>
      <c r="C5" s="289" t="s">
        <v>79</v>
      </c>
      <c r="D5" s="290">
        <v>2101</v>
      </c>
      <c r="E5" s="291">
        <v>1576</v>
      </c>
      <c r="F5" s="292">
        <v>1626</v>
      </c>
      <c r="G5" s="15">
        <v>1666</v>
      </c>
      <c r="H5" s="15">
        <v>1018</v>
      </c>
      <c r="I5" s="15">
        <v>648</v>
      </c>
      <c r="J5" s="15"/>
      <c r="K5" s="292">
        <v>1975</v>
      </c>
      <c r="L5" s="292">
        <f>SUM(L6:L8)</f>
        <v>1194</v>
      </c>
      <c r="M5" s="292">
        <f>SUM(M6:M8)</f>
        <v>781</v>
      </c>
      <c r="N5" s="292"/>
      <c r="O5" s="292">
        <v>2126</v>
      </c>
      <c r="P5" s="292">
        <f>SUM(P6:P8)</f>
        <v>1281</v>
      </c>
      <c r="Q5" s="292">
        <f>SUM(Q6:Q8)</f>
        <v>845</v>
      </c>
      <c r="S5" s="292">
        <v>2136</v>
      </c>
      <c r="T5" s="292">
        <v>1281</v>
      </c>
      <c r="U5" s="292">
        <v>855</v>
      </c>
      <c r="V5" s="292"/>
      <c r="W5" s="292">
        <v>2267</v>
      </c>
      <c r="X5" s="292">
        <v>1339</v>
      </c>
      <c r="Y5" s="292">
        <v>928</v>
      </c>
      <c r="Z5" s="496"/>
    </row>
    <row r="6" spans="1:25" ht="15">
      <c r="A6" s="5" t="s">
        <v>156</v>
      </c>
      <c r="B6" s="8">
        <v>435</v>
      </c>
      <c r="C6" s="8">
        <v>536</v>
      </c>
      <c r="D6" s="8">
        <v>548</v>
      </c>
      <c r="E6" s="8">
        <v>300</v>
      </c>
      <c r="F6" s="8">
        <v>410</v>
      </c>
      <c r="G6" s="8">
        <v>226</v>
      </c>
      <c r="H6" s="8">
        <v>145</v>
      </c>
      <c r="I6" s="8">
        <v>81</v>
      </c>
      <c r="J6" s="8"/>
      <c r="K6" s="431">
        <v>424</v>
      </c>
      <c r="L6" s="431">
        <v>268</v>
      </c>
      <c r="M6" s="431">
        <v>156</v>
      </c>
      <c r="N6" s="431"/>
      <c r="O6" s="431">
        <v>642</v>
      </c>
      <c r="P6" s="431">
        <v>412</v>
      </c>
      <c r="Q6" s="431">
        <v>230</v>
      </c>
      <c r="S6" s="6">
        <v>470</v>
      </c>
      <c r="T6" s="6">
        <v>291</v>
      </c>
      <c r="U6" s="6">
        <v>179</v>
      </c>
      <c r="W6" s="6">
        <v>578</v>
      </c>
      <c r="X6" s="6">
        <v>363</v>
      </c>
      <c r="Y6" s="6">
        <v>215</v>
      </c>
    </row>
    <row r="7" spans="1:25" ht="15">
      <c r="A7" s="5" t="s">
        <v>157</v>
      </c>
      <c r="B7" s="8">
        <v>973</v>
      </c>
      <c r="C7" s="8">
        <v>1326</v>
      </c>
      <c r="D7" s="8">
        <v>1474</v>
      </c>
      <c r="E7" s="8">
        <v>1233</v>
      </c>
      <c r="F7" s="8">
        <v>1160</v>
      </c>
      <c r="G7" s="8">
        <v>1325</v>
      </c>
      <c r="H7" s="8">
        <v>817</v>
      </c>
      <c r="I7" s="8">
        <v>508</v>
      </c>
      <c r="J7" s="8"/>
      <c r="K7" s="431">
        <v>1464</v>
      </c>
      <c r="L7" s="431">
        <v>881</v>
      </c>
      <c r="M7" s="431">
        <v>583</v>
      </c>
      <c r="N7" s="431"/>
      <c r="O7" s="431">
        <v>1427</v>
      </c>
      <c r="P7" s="431">
        <v>843</v>
      </c>
      <c r="Q7" s="431">
        <v>584</v>
      </c>
      <c r="S7" s="6">
        <v>1587</v>
      </c>
      <c r="T7" s="6">
        <v>946</v>
      </c>
      <c r="U7" s="6">
        <v>641</v>
      </c>
      <c r="W7" s="431">
        <v>1583</v>
      </c>
      <c r="X7" s="6">
        <v>922</v>
      </c>
      <c r="Y7" s="6">
        <v>661</v>
      </c>
    </row>
    <row r="8" spans="1:25" ht="15">
      <c r="A8" s="5" t="s">
        <v>158</v>
      </c>
      <c r="B8" s="8">
        <v>157</v>
      </c>
      <c r="C8" s="8">
        <v>61</v>
      </c>
      <c r="D8" s="8">
        <v>79</v>
      </c>
      <c r="E8" s="8">
        <v>43</v>
      </c>
      <c r="F8" s="5">
        <v>56</v>
      </c>
      <c r="G8" s="8">
        <v>115</v>
      </c>
      <c r="H8" s="8">
        <v>56</v>
      </c>
      <c r="I8" s="8">
        <v>59</v>
      </c>
      <c r="J8" s="8"/>
      <c r="K8" s="431">
        <v>87</v>
      </c>
      <c r="L8" s="431">
        <v>45</v>
      </c>
      <c r="M8" s="431">
        <v>42</v>
      </c>
      <c r="N8" s="431"/>
      <c r="O8" s="431">
        <v>57</v>
      </c>
      <c r="P8" s="431">
        <v>26</v>
      </c>
      <c r="Q8" s="431">
        <v>31</v>
      </c>
      <c r="S8" s="6">
        <v>79</v>
      </c>
      <c r="T8" s="6">
        <v>44</v>
      </c>
      <c r="U8" s="6">
        <v>35</v>
      </c>
      <c r="W8" s="6">
        <v>106</v>
      </c>
      <c r="X8" s="6">
        <v>54</v>
      </c>
      <c r="Y8" s="6">
        <v>52</v>
      </c>
    </row>
    <row r="9" spans="1:23" ht="15">
      <c r="A9" s="18" t="s">
        <v>159</v>
      </c>
      <c r="B9" s="113">
        <v>58.65814696485623</v>
      </c>
      <c r="C9" s="113">
        <v>60.653188180404356</v>
      </c>
      <c r="D9" s="113">
        <v>59.35268919562113</v>
      </c>
      <c r="E9" s="113">
        <v>59.898477157360404</v>
      </c>
      <c r="F9" s="113">
        <v>60.33210332103321</v>
      </c>
      <c r="G9" s="8">
        <v>61.104441776710686</v>
      </c>
      <c r="H9" s="8"/>
      <c r="I9" s="8"/>
      <c r="J9" s="8"/>
      <c r="K9" s="362">
        <f>SUM(L5*100/K5)</f>
        <v>60.45569620253165</v>
      </c>
      <c r="O9" s="362">
        <f>SUM(P5*100/O5)</f>
        <v>60.25399811853246</v>
      </c>
      <c r="S9" s="362">
        <v>60</v>
      </c>
      <c r="W9" s="362">
        <v>59.06484340538156</v>
      </c>
    </row>
    <row r="10" spans="1:23" ht="15">
      <c r="A10" s="18" t="s">
        <v>160</v>
      </c>
      <c r="B10" s="113">
        <v>41.34185303514377</v>
      </c>
      <c r="C10" s="113">
        <v>39.346811819595644</v>
      </c>
      <c r="D10" s="113">
        <v>40.64731080437887</v>
      </c>
      <c r="E10" s="113">
        <v>40.101522842639596</v>
      </c>
      <c r="F10" s="113">
        <v>39.66789667896679</v>
      </c>
      <c r="G10" s="8">
        <v>38.895558223289314</v>
      </c>
      <c r="H10" s="8"/>
      <c r="I10" s="8"/>
      <c r="J10" s="8"/>
      <c r="K10" s="362">
        <f>SUM(M5*100/K5)</f>
        <v>39.54430379746835</v>
      </c>
      <c r="O10" s="362">
        <f>SUM(Q5*100/O5)</f>
        <v>39.74600188146754</v>
      </c>
      <c r="S10" s="362">
        <v>40</v>
      </c>
      <c r="W10" s="362">
        <v>40.93515659461844</v>
      </c>
    </row>
    <row r="11" spans="1:10" ht="15">
      <c r="A11" s="18"/>
      <c r="B11" s="113"/>
      <c r="C11" s="113"/>
      <c r="D11" s="113"/>
      <c r="E11" s="113"/>
      <c r="F11" s="113"/>
      <c r="G11" s="113"/>
      <c r="H11" s="17"/>
      <c r="I11" s="17"/>
      <c r="J11" s="17"/>
    </row>
    <row r="12" spans="1:10" ht="15">
      <c r="A12" s="21" t="s">
        <v>134</v>
      </c>
      <c r="B12" s="5"/>
      <c r="C12" s="5"/>
      <c r="D12" s="5"/>
      <c r="E12" s="4"/>
      <c r="F12" s="5"/>
      <c r="G12" s="5"/>
      <c r="H12" s="20"/>
      <c r="I12" s="20"/>
      <c r="J12" s="20"/>
    </row>
    <row r="13" spans="1:25" ht="15">
      <c r="A13" s="22" t="s">
        <v>161</v>
      </c>
      <c r="B13" s="23">
        <v>1</v>
      </c>
      <c r="C13" s="5">
        <v>1.3</v>
      </c>
      <c r="D13" s="5">
        <v>1.5</v>
      </c>
      <c r="E13" s="24">
        <v>0.7658922644881286</v>
      </c>
      <c r="F13" s="23">
        <v>1.0233626198083068</v>
      </c>
      <c r="G13" s="23">
        <v>0.5495173487003672</v>
      </c>
      <c r="H13" s="23">
        <v>0.6914969717201583</v>
      </c>
      <c r="I13" s="23">
        <v>0.4</v>
      </c>
      <c r="J13" s="23"/>
      <c r="K13" s="362">
        <v>1.0041682455475558</v>
      </c>
      <c r="L13" s="362">
        <v>1.2412004446091145</v>
      </c>
      <c r="M13" s="362">
        <v>0.7561070182241179</v>
      </c>
      <c r="O13" s="362">
        <v>1.4777644784089863</v>
      </c>
      <c r="P13" s="362">
        <v>1.8522681292991052</v>
      </c>
      <c r="Q13" s="362">
        <v>1.0848544879958493</v>
      </c>
      <c r="S13" s="362">
        <v>1.0549470281917759</v>
      </c>
      <c r="T13" s="362">
        <v>1.275253078574872</v>
      </c>
      <c r="U13" s="362">
        <v>0.8236322642985322</v>
      </c>
      <c r="W13" s="362">
        <v>1.2737169175169132</v>
      </c>
      <c r="X13" s="362">
        <v>1.5559365623660524</v>
      </c>
      <c r="Y13" s="362">
        <v>0.9751009116059686</v>
      </c>
    </row>
    <row r="14" spans="1:25" ht="15">
      <c r="A14" s="22" t="s">
        <v>162</v>
      </c>
      <c r="B14" s="5">
        <v>2.3</v>
      </c>
      <c r="C14" s="5">
        <v>2.7</v>
      </c>
      <c r="D14" s="23">
        <v>3</v>
      </c>
      <c r="E14" s="24">
        <v>2.6993300932615263</v>
      </c>
      <c r="F14" s="23">
        <v>2.568758580982329</v>
      </c>
      <c r="G14" s="23">
        <v>2.9548191427679407</v>
      </c>
      <c r="H14" s="23">
        <v>3.5647279549718576</v>
      </c>
      <c r="I14" s="23">
        <v>2.3</v>
      </c>
      <c r="J14" s="23"/>
      <c r="K14" s="362">
        <v>3.2402284095436236</v>
      </c>
      <c r="L14" s="362">
        <v>3.8384454513767863</v>
      </c>
      <c r="M14" s="362">
        <v>2.622582096266307</v>
      </c>
      <c r="O14" s="362">
        <v>3.1193302293046536</v>
      </c>
      <c r="P14" s="362">
        <v>3.61740473738414</v>
      </c>
      <c r="Q14" s="362">
        <v>2.602147662968409</v>
      </c>
      <c r="S14" s="495">
        <v>3.416576964477933</v>
      </c>
      <c r="T14" s="495">
        <v>4.001522778224271</v>
      </c>
      <c r="U14" s="495">
        <v>2.8102941821210927</v>
      </c>
      <c r="W14" s="362">
        <v>3.320398531725223</v>
      </c>
      <c r="X14" s="362">
        <v>3.7928339298202314</v>
      </c>
      <c r="Y14" s="362">
        <v>2.8288966874946504</v>
      </c>
    </row>
    <row r="15" spans="1:25" ht="15">
      <c r="A15" s="22" t="s">
        <v>163</v>
      </c>
      <c r="B15" s="25" t="s">
        <v>0</v>
      </c>
      <c r="C15" s="25" t="s">
        <v>0</v>
      </c>
      <c r="D15" s="25" t="s">
        <v>0</v>
      </c>
      <c r="E15" s="24">
        <v>0.3662067790836314</v>
      </c>
      <c r="F15" s="24">
        <v>0.47822374039282667</v>
      </c>
      <c r="G15" s="23">
        <v>0.9934346924671734</v>
      </c>
      <c r="H15" s="23">
        <v>0.9625300790649708</v>
      </c>
      <c r="I15" s="23">
        <v>1</v>
      </c>
      <c r="J15" s="23"/>
      <c r="K15" s="362">
        <v>0.7821630854985165</v>
      </c>
      <c r="L15" s="362">
        <v>0.7897507897507897</v>
      </c>
      <c r="M15" s="362">
        <v>0.7741935483870968</v>
      </c>
      <c r="O15" s="362">
        <v>0.526218611521418</v>
      </c>
      <c r="P15" s="362">
        <v>0.47697670152265637</v>
      </c>
      <c r="Q15" s="362">
        <v>0.5761010964504739</v>
      </c>
      <c r="S15" s="495">
        <v>0.7424114274974156</v>
      </c>
      <c r="T15" s="495">
        <v>0.8330177962892844</v>
      </c>
      <c r="U15" s="495">
        <v>0.6531069229333831</v>
      </c>
      <c r="W15" s="362">
        <v>1.0118365788468882</v>
      </c>
      <c r="X15" s="362">
        <v>1.039661147477859</v>
      </c>
      <c r="Y15" s="362">
        <v>0.9844755774327906</v>
      </c>
    </row>
    <row r="16" spans="1:11" s="26" customFormat="1" ht="15">
      <c r="A16" s="22"/>
      <c r="B16" s="5"/>
      <c r="C16" s="5"/>
      <c r="D16" s="5"/>
      <c r="E16" s="6"/>
      <c r="F16" s="6"/>
      <c r="G16" s="5"/>
      <c r="H16" s="17"/>
      <c r="I16" s="17"/>
      <c r="J16" s="17"/>
      <c r="K16" s="17"/>
    </row>
    <row r="17" spans="1:7" ht="15">
      <c r="A17" s="5" t="s">
        <v>164</v>
      </c>
      <c r="B17" s="5"/>
      <c r="C17" s="5"/>
      <c r="D17" s="5"/>
      <c r="E17" s="5"/>
      <c r="F17" s="5"/>
      <c r="G17" s="5"/>
    </row>
    <row r="18" spans="1:7" ht="15">
      <c r="A18" s="5" t="s">
        <v>165</v>
      </c>
      <c r="B18" s="5"/>
      <c r="C18" s="5"/>
      <c r="D18" s="5"/>
      <c r="E18" s="5"/>
      <c r="F18" s="5"/>
      <c r="G18" s="5"/>
    </row>
    <row r="19" spans="1:7" ht="15">
      <c r="A19" s="5"/>
      <c r="B19" s="5"/>
      <c r="C19" s="27"/>
      <c r="D19" s="27"/>
      <c r="E19" s="5"/>
      <c r="F19" s="5"/>
      <c r="G19" s="5"/>
    </row>
    <row r="20" spans="1:7" ht="15">
      <c r="A20" s="4" t="s">
        <v>96</v>
      </c>
      <c r="B20" s="5"/>
      <c r="C20" s="5"/>
      <c r="D20" s="5"/>
      <c r="E20" s="5"/>
      <c r="F20" s="5"/>
      <c r="G20" s="5"/>
    </row>
    <row r="21" spans="1:9" ht="15">
      <c r="A21" s="4"/>
      <c r="B21" s="5"/>
      <c r="C21" s="5"/>
      <c r="D21" s="5"/>
      <c r="E21" s="5"/>
      <c r="F21" s="5"/>
      <c r="G21" s="23"/>
      <c r="H21" s="23"/>
      <c r="I21" s="23"/>
    </row>
    <row r="22" spans="1:11" s="31" customFormat="1" ht="15">
      <c r="A22" s="5"/>
      <c r="B22" s="28"/>
      <c r="C22" s="28"/>
      <c r="D22" s="28"/>
      <c r="E22" s="5"/>
      <c r="F22" s="5"/>
      <c r="G22" s="23"/>
      <c r="H22" s="23"/>
      <c r="I22" s="23"/>
      <c r="J22" s="6"/>
      <c r="K22" s="20"/>
    </row>
    <row r="23" spans="4:11" s="31" customFormat="1" ht="12">
      <c r="D23" s="29"/>
      <c r="E23" s="30"/>
      <c r="F23" s="30"/>
      <c r="G23" s="23"/>
      <c r="H23" s="23"/>
      <c r="I23" s="23"/>
      <c r="K23" s="20"/>
    </row>
    <row r="24" spans="4:11" s="31" customFormat="1" ht="12">
      <c r="D24" s="30"/>
      <c r="E24" s="30"/>
      <c r="F24" s="30"/>
      <c r="G24" s="23"/>
      <c r="H24" s="23"/>
      <c r="I24" s="23"/>
      <c r="K24" s="20"/>
    </row>
    <row r="25" s="31" customFormat="1" ht="11.25">
      <c r="K25" s="20"/>
    </row>
    <row r="26" s="31" customFormat="1" ht="11.25">
      <c r="K26" s="20"/>
    </row>
    <row r="27" s="31" customFormat="1" ht="11.25">
      <c r="K27" s="20"/>
    </row>
    <row r="28" s="31" customFormat="1" ht="11.25">
      <c r="K28" s="20"/>
    </row>
    <row r="29" s="31" customFormat="1" ht="11.25">
      <c r="K29" s="20"/>
    </row>
    <row r="30" s="31" customFormat="1" ht="11.25">
      <c r="K30" s="20"/>
    </row>
    <row r="31" s="31" customFormat="1" ht="11.25">
      <c r="K31" s="20"/>
    </row>
    <row r="32" s="31" customFormat="1" ht="11.25">
      <c r="K32" s="20"/>
    </row>
    <row r="33" s="31" customFormat="1" ht="11.25">
      <c r="K33" s="20"/>
    </row>
    <row r="34" s="31" customFormat="1" ht="11.25">
      <c r="K34" s="20"/>
    </row>
    <row r="35" s="31" customFormat="1" ht="11.25">
      <c r="K35" s="20"/>
    </row>
    <row r="36" spans="1:10" ht="15">
      <c r="A36" s="31"/>
      <c r="B36" s="31"/>
      <c r="C36" s="31"/>
      <c r="D36" s="31"/>
      <c r="E36" s="31"/>
      <c r="F36" s="31"/>
      <c r="G36" s="31"/>
      <c r="H36" s="31"/>
      <c r="I36" s="31"/>
      <c r="J36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SUIHKAN</dc:creator>
  <cp:keywords/>
  <dc:description/>
  <cp:lastModifiedBy>palomka</cp:lastModifiedBy>
  <dcterms:created xsi:type="dcterms:W3CDTF">2012-12-10T05:46:40Z</dcterms:created>
  <dcterms:modified xsi:type="dcterms:W3CDTF">2016-09-02T06:39:02Z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